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ate1904="1"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10D825CA-E3C2-1544-A0A9-8202347E920E}" xr6:coauthVersionLast="47" xr6:coauthVersionMax="47" xr10:uidLastSave="{00000000-0000-0000-0000-000000000000}"/>
  <bookViews>
    <workbookView xWindow="0" yWindow="460" windowWidth="25600" windowHeight="16060" activeTab="1" xr2:uid="{00000000-000D-0000-FFFF-FFFF00000000}"/>
  </bookViews>
  <sheets>
    <sheet name="Topsheet" sheetId="4" r:id="rId1"/>
    <sheet name="Detail" sheetId="2" r:id="rId2"/>
  </sheets>
  <definedNames>
    <definedName name="_PA1">Detail!#REF!</definedName>
    <definedName name="_PA2">Detail!#REF!</definedName>
    <definedName name="AC">Detail!#REF!</definedName>
    <definedName name="ACPREP">Detail!#REF!</definedName>
    <definedName name="ACSHOOT">Detail!#REF!</definedName>
    <definedName name="ACWRAP">Detail!#REF!</definedName>
    <definedName name="AEEDIT">Detail!#REF!</definedName>
    <definedName name="AEFINISH">Detail!#REF!</definedName>
    <definedName name="AELOG">Detail!#REF!</definedName>
    <definedName name="AESETUP">Detail!#REF!</definedName>
    <definedName name="AESHOOT">Detail!#REF!</definedName>
    <definedName name="BCAM">Detail!$K$20</definedName>
    <definedName name="CONT">Detail!$K$24</definedName>
    <definedName name="COORD">Detail!#REF!</definedName>
    <definedName name="COORDPREP">Detail!#REF!</definedName>
    <definedName name="COORDSHOOT">Detail!#REF!</definedName>
    <definedName name="COORDWRAP">Detail!#REF!</definedName>
    <definedName name="DAPOST">Detail!#REF!</definedName>
    <definedName name="DAPREP">Detail!#REF!</definedName>
    <definedName name="DASHOOT">Detail!#REF!</definedName>
    <definedName name="DASST">Detail!$L$25</definedName>
    <definedName name="DAWRAP">Detail!#REF!</definedName>
    <definedName name="DP">Detail!#REF!</definedName>
    <definedName name="DPPOST">Detail!#REF!</definedName>
    <definedName name="DPPREP">Detail!#REF!</definedName>
    <definedName name="DPSHOOT">Detail!#REF!</definedName>
    <definedName name="EDIT">Detail!$K$21</definedName>
    <definedName name="EDITEDIT">Detail!#REF!</definedName>
    <definedName name="EDITFINISH">Detail!#REF!</definedName>
    <definedName name="EDITSHOOT">Detail!#REF!</definedName>
    <definedName name="FINISH">Detail!#REF!</definedName>
    <definedName name="FISCAL">Detail!$K$25</definedName>
    <definedName name="FIXEDFRINGE">Detail!$K$29</definedName>
    <definedName name="FRINGE">Detail!$K$28</definedName>
    <definedName name="GAFFER">Detail!#REF!</definedName>
    <definedName name="INTTAPES">Detail!#REF!</definedName>
    <definedName name="LPPOST">Detail!#REF!</definedName>
    <definedName name="LPPREP">Detail!#REF!</definedName>
    <definedName name="LPROD">Detail!#REF!</definedName>
    <definedName name="LPSHOOT">Detail!#REF!</definedName>
    <definedName name="LPWRAP">Detail!#REF!</definedName>
    <definedName name="MISC">Detail!$K$26</definedName>
    <definedName name="PREP">Detail!#REF!</definedName>
    <definedName name="_xlnm.Print_Area" localSheetId="1">Detail!$B$1:$H$353</definedName>
    <definedName name="_xlnm.Print_Area" localSheetId="0">Topsheet!$B$2:$G$31</definedName>
    <definedName name="PROD">Detail!#REF!</definedName>
    <definedName name="RESEARCH">Detail!#REF!</definedName>
    <definedName name="RESEARCHER">Detail!#REF!</definedName>
    <definedName name="RSCHR">Detail!#REF!</definedName>
    <definedName name="SHOOT">Detail!$K$18</definedName>
    <definedName name="SOUND">Detail!$K$19</definedName>
    <definedName name="SOUNDDAYS">Detail!#REF!</definedName>
    <definedName name="STYLIST">Detail!#REF!</definedName>
    <definedName name="TAPES">Detail!#REF!</definedName>
    <definedName name="TOTAL">Detail!#REF!</definedName>
    <definedName name="TOTALMOS">Detail!$K$22</definedName>
    <definedName name="TRAVEL">Detail!#REF!</definedName>
    <definedName name="WRAP">Detail!#REF!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7" i="2" l="1"/>
  <c r="H101" i="2"/>
  <c r="D113" i="2" s="1"/>
  <c r="H102" i="2"/>
  <c r="H106" i="2"/>
  <c r="H99" i="2"/>
  <c r="H100" i="2"/>
  <c r="H103" i="2"/>
  <c r="H104" i="2"/>
  <c r="H105" i="2"/>
  <c r="H107" i="2"/>
  <c r="H108" i="2"/>
  <c r="H109" i="2"/>
  <c r="H110" i="2"/>
  <c r="H111" i="2"/>
  <c r="H153" i="2"/>
  <c r="H121" i="2"/>
  <c r="H122" i="2"/>
  <c r="D126" i="2" s="1"/>
  <c r="H126" i="2" s="1"/>
  <c r="G123" i="2"/>
  <c r="H123" i="2" s="1"/>
  <c r="H124" i="2"/>
  <c r="M31" i="2"/>
  <c r="M32" i="2"/>
  <c r="M33" i="2"/>
  <c r="K29" i="2"/>
  <c r="G114" i="2" s="1"/>
  <c r="H114" i="2" s="1"/>
  <c r="H118" i="2"/>
  <c r="H119" i="2"/>
  <c r="K28" i="2"/>
  <c r="G113" i="2" s="1"/>
  <c r="G126" i="2"/>
  <c r="D352" i="2"/>
  <c r="D351" i="2"/>
  <c r="H332" i="2"/>
  <c r="H331" i="2" s="1"/>
  <c r="H348" i="2" s="1"/>
  <c r="H333" i="2"/>
  <c r="H334" i="2"/>
  <c r="H335" i="2"/>
  <c r="H336" i="2"/>
  <c r="H338" i="2"/>
  <c r="H341" i="2"/>
  <c r="H342" i="2"/>
  <c r="H340" i="2"/>
  <c r="H304" i="2"/>
  <c r="H303" i="2" s="1"/>
  <c r="H305" i="2"/>
  <c r="H306" i="2"/>
  <c r="H307" i="2"/>
  <c r="H308" i="2"/>
  <c r="H309" i="2"/>
  <c r="H310" i="2"/>
  <c r="G312" i="2"/>
  <c r="H312" i="2"/>
  <c r="H311" i="2"/>
  <c r="H316" i="2"/>
  <c r="H315" i="2"/>
  <c r="H314" i="2" s="1"/>
  <c r="H317" i="2"/>
  <c r="H318" i="2"/>
  <c r="H319" i="2"/>
  <c r="H320" i="2"/>
  <c r="H292" i="2"/>
  <c r="H293" i="2"/>
  <c r="H294" i="2"/>
  <c r="H295" i="2"/>
  <c r="H296" i="2"/>
  <c r="H291" i="2"/>
  <c r="H298" i="2" s="1"/>
  <c r="G22" i="4" s="1"/>
  <c r="H223" i="2"/>
  <c r="H224" i="2"/>
  <c r="G225" i="2"/>
  <c r="H225" i="2" s="1"/>
  <c r="H217" i="2"/>
  <c r="H216" i="2" s="1"/>
  <c r="H286" i="2" s="1"/>
  <c r="G21" i="4" s="1"/>
  <c r="H220" i="2"/>
  <c r="H221" i="2"/>
  <c r="H222" i="2"/>
  <c r="H228" i="2"/>
  <c r="H227" i="2" s="1"/>
  <c r="H229" i="2"/>
  <c r="H230" i="2"/>
  <c r="H231" i="2"/>
  <c r="G232" i="2"/>
  <c r="H232" i="2"/>
  <c r="H235" i="2"/>
  <c r="H236" i="2"/>
  <c r="H234" i="2" s="1"/>
  <c r="H237" i="2"/>
  <c r="G238" i="2"/>
  <c r="H238" i="2"/>
  <c r="H241" i="2"/>
  <c r="H240" i="2" s="1"/>
  <c r="H242" i="2"/>
  <c r="H245" i="2"/>
  <c r="G246" i="2"/>
  <c r="H246" i="2"/>
  <c r="H244" i="2"/>
  <c r="H249" i="2"/>
  <c r="H248" i="2"/>
  <c r="H252" i="2"/>
  <c r="H253" i="2"/>
  <c r="H254" i="2"/>
  <c r="H251" i="2"/>
  <c r="G262" i="2"/>
  <c r="H262" i="2"/>
  <c r="H257" i="2"/>
  <c r="H258" i="2"/>
  <c r="H256" i="2" s="1"/>
  <c r="H259" i="2"/>
  <c r="H260" i="2"/>
  <c r="H261" i="2"/>
  <c r="G270" i="2"/>
  <c r="H270" i="2"/>
  <c r="H265" i="2"/>
  <c r="H266" i="2"/>
  <c r="H264" i="2" s="1"/>
  <c r="H267" i="2"/>
  <c r="H268" i="2"/>
  <c r="H269" i="2"/>
  <c r="H274" i="2"/>
  <c r="H272" i="2"/>
  <c r="H277" i="2"/>
  <c r="H276" i="2" s="1"/>
  <c r="H278" i="2"/>
  <c r="H279" i="2"/>
  <c r="H282" i="2"/>
  <c r="H283" i="2"/>
  <c r="H284" i="2"/>
  <c r="H281" i="2"/>
  <c r="H203" i="2"/>
  <c r="G207" i="2"/>
  <c r="H207" i="2" s="1"/>
  <c r="H198" i="2"/>
  <c r="H196" i="2" s="1"/>
  <c r="H210" i="2" s="1"/>
  <c r="G20" i="4" s="1"/>
  <c r="H199" i="2"/>
  <c r="H201" i="2"/>
  <c r="H202" i="2"/>
  <c r="H205" i="2"/>
  <c r="H206" i="2"/>
  <c r="D141" i="2"/>
  <c r="H141" i="2"/>
  <c r="D142" i="2"/>
  <c r="H142" i="2"/>
  <c r="G143" i="2"/>
  <c r="H143" i="2"/>
  <c r="H134" i="2" s="1"/>
  <c r="H135" i="2"/>
  <c r="H136" i="2"/>
  <c r="H137" i="2"/>
  <c r="H138" i="2"/>
  <c r="H139" i="2"/>
  <c r="H146" i="2"/>
  <c r="H147" i="2"/>
  <c r="H145" i="2" s="1"/>
  <c r="H148" i="2"/>
  <c r="G149" i="2"/>
  <c r="H149" i="2"/>
  <c r="H152" i="2"/>
  <c r="H151" i="2" s="1"/>
  <c r="H154" i="2"/>
  <c r="G155" i="2"/>
  <c r="H155" i="2"/>
  <c r="H158" i="2"/>
  <c r="H159" i="2"/>
  <c r="H160" i="2"/>
  <c r="H157" i="2" s="1"/>
  <c r="H163" i="2"/>
  <c r="H164" i="2"/>
  <c r="H162" i="2"/>
  <c r="H167" i="2"/>
  <c r="H168" i="2"/>
  <c r="H169" i="2"/>
  <c r="H166" i="2"/>
  <c r="H172" i="2"/>
  <c r="H171" i="2" s="1"/>
  <c r="H174" i="2"/>
  <c r="G175" i="2"/>
  <c r="H175" i="2"/>
  <c r="H178" i="2"/>
  <c r="H180" i="2"/>
  <c r="H177" i="2"/>
  <c r="H185" i="2"/>
  <c r="H186" i="2"/>
  <c r="H188" i="2"/>
  <c r="G189" i="2"/>
  <c r="H189" i="2" s="1"/>
  <c r="H183" i="2"/>
  <c r="H184" i="2"/>
  <c r="H187" i="2"/>
  <c r="H112" i="2"/>
  <c r="H63" i="2"/>
  <c r="H64" i="2"/>
  <c r="G65" i="2"/>
  <c r="H65" i="2"/>
  <c r="H62" i="2" s="1"/>
  <c r="G73" i="2"/>
  <c r="H73" i="2" s="1"/>
  <c r="H68" i="2"/>
  <c r="H67" i="2" s="1"/>
  <c r="H69" i="2"/>
  <c r="H70" i="2"/>
  <c r="H71" i="2"/>
  <c r="H72" i="2"/>
  <c r="G83" i="2"/>
  <c r="H83" i="2" s="1"/>
  <c r="H76" i="2"/>
  <c r="H77" i="2"/>
  <c r="H78" i="2"/>
  <c r="H79" i="2"/>
  <c r="H80" i="2"/>
  <c r="H81" i="2"/>
  <c r="H82" i="2"/>
  <c r="H87" i="2"/>
  <c r="H86" i="2" s="1"/>
  <c r="H88" i="2"/>
  <c r="H89" i="2"/>
  <c r="G54" i="2"/>
  <c r="H54" i="2"/>
  <c r="H48" i="2"/>
  <c r="H49" i="2"/>
  <c r="H50" i="2"/>
  <c r="H52" i="2"/>
  <c r="H19" i="2"/>
  <c r="H18" i="2" s="1"/>
  <c r="H20" i="2"/>
  <c r="H24" i="2"/>
  <c r="H25" i="2"/>
  <c r="H26" i="2"/>
  <c r="H27" i="2"/>
  <c r="G28" i="2"/>
  <c r="H28" i="2" s="1"/>
  <c r="H23" i="2" s="1"/>
  <c r="G40" i="2"/>
  <c r="H40" i="2" s="1"/>
  <c r="H31" i="2"/>
  <c r="H33" i="2"/>
  <c r="H34" i="2"/>
  <c r="H35" i="2"/>
  <c r="H36" i="2"/>
  <c r="H37" i="2"/>
  <c r="H38" i="2"/>
  <c r="H39" i="2"/>
  <c r="H328" i="2"/>
  <c r="H329" i="2"/>
  <c r="H327" i="2"/>
  <c r="B2" i="4"/>
  <c r="C2" i="4"/>
  <c r="B3" i="4"/>
  <c r="C3" i="4"/>
  <c r="B5" i="4"/>
  <c r="D5" i="4"/>
  <c r="E5" i="4"/>
  <c r="G5" i="4"/>
  <c r="B7" i="4"/>
  <c r="D7" i="4"/>
  <c r="E7" i="4"/>
  <c r="G7" i="4"/>
  <c r="D8" i="4"/>
  <c r="E8" i="4"/>
  <c r="G8" i="4"/>
  <c r="B9" i="4"/>
  <c r="D9" i="4"/>
  <c r="E9" i="4"/>
  <c r="G9" i="4"/>
  <c r="D10" i="4"/>
  <c r="E10" i="4"/>
  <c r="G10" i="4"/>
  <c r="D11" i="4"/>
  <c r="E11" i="4"/>
  <c r="G11" i="4"/>
  <c r="D12" i="4"/>
  <c r="E12" i="4"/>
  <c r="G12" i="4"/>
  <c r="D27" i="4"/>
  <c r="D28" i="4"/>
  <c r="H182" i="2" l="1"/>
  <c r="H191" i="2"/>
  <c r="G19" i="4" s="1"/>
  <c r="G24" i="4"/>
  <c r="H322" i="2"/>
  <c r="G23" i="4" s="1"/>
  <c r="H30" i="2"/>
  <c r="H42" i="2"/>
  <c r="G15" i="4" s="1"/>
  <c r="H75" i="2"/>
  <c r="H93" i="2"/>
  <c r="G17" i="4" s="1"/>
  <c r="H113" i="2"/>
  <c r="H98" i="2" s="1"/>
  <c r="G127" i="2"/>
  <c r="H127" i="2" s="1"/>
  <c r="H116" i="2" s="1"/>
  <c r="G55" i="2"/>
  <c r="H55" i="2" s="1"/>
  <c r="H47" i="2" s="1"/>
  <c r="H57" i="2" s="1"/>
  <c r="G16" i="4" s="1"/>
  <c r="H129" i="2" l="1"/>
  <c r="G18" i="4" s="1"/>
  <c r="G26" i="4" s="1"/>
  <c r="H350" i="2"/>
  <c r="M3" i="2" l="1"/>
  <c r="G351" i="2"/>
  <c r="H351" i="2" s="1"/>
  <c r="G352" i="2" l="1"/>
  <c r="H352" i="2" s="1"/>
  <c r="G27" i="4"/>
  <c r="M4" i="2"/>
  <c r="H353" i="2" l="1"/>
  <c r="M6" i="2" s="1"/>
  <c r="M5" i="2"/>
  <c r="N6" i="2" s="1"/>
  <c r="G28" i="4"/>
  <c r="G30" i="4" s="1"/>
</calcChain>
</file>

<file path=xl/sharedStrings.xml><?xml version="1.0" encoding="utf-8"?>
<sst xmlns="http://schemas.openxmlformats.org/spreadsheetml/2006/main" count="601" uniqueCount="311">
  <si>
    <t>PRODUCTION FILM &amp; LAB</t>
  </si>
  <si>
    <t>Set dressing for studio interviews</t>
  </si>
  <si>
    <t>days shooting</t>
  </si>
  <si>
    <t>days w/sound</t>
  </si>
  <si>
    <t>days w/BCAM</t>
  </si>
  <si>
    <t>SOUND</t>
  </si>
  <si>
    <t>Snacks/Craft Service</t>
  </si>
  <si>
    <t>Online Suite</t>
  </si>
  <si>
    <t>Gaffer</t>
  </si>
  <si>
    <t>PRODUCTION STAFF</t>
  </si>
  <si>
    <t>allow</t>
  </si>
  <si>
    <t>Domain name</t>
  </si>
  <si>
    <t xml:space="preserve">Hosting </t>
  </si>
  <si>
    <t>hours</t>
  </si>
  <si>
    <t>LIGHTING &amp; GRIP</t>
  </si>
  <si>
    <t>Stills licensing</t>
  </si>
  <si>
    <t>SUB TOTAL</t>
  </si>
  <si>
    <t>PUBLICITY STILLS</t>
  </si>
  <si>
    <t>Audio Layback</t>
  </si>
  <si>
    <t>minute</t>
  </si>
  <si>
    <t>Accounting &amp; Bookkeeping Services</t>
  </si>
  <si>
    <t>year</t>
  </si>
  <si>
    <t>hrs</t>
  </si>
  <si>
    <t>TRANSFERS &amp; DUPLICATION (DELIVERABLES)</t>
  </si>
  <si>
    <t>Translation &amp; Subtitling</t>
  </si>
  <si>
    <t>QC</t>
  </si>
  <si>
    <t>Legal</t>
  </si>
  <si>
    <t>Incidentals &amp; gratuities</t>
  </si>
  <si>
    <t>Shoot:</t>
  </si>
  <si>
    <t>Wrap:</t>
  </si>
  <si>
    <t>TOTAL:</t>
  </si>
  <si>
    <t>Union and Guild Fees</t>
  </si>
  <si>
    <t xml:space="preserve">   Dir/Prod</t>
  </si>
  <si>
    <t xml:space="preserve">   DP</t>
  </si>
  <si>
    <t>Add'l baggage fees for equipment</t>
  </si>
  <si>
    <t>Rights, Music &amp; Talent</t>
  </si>
  <si>
    <t>Crew &amp; Personnel</t>
  </si>
  <si>
    <t>Production  Expenses</t>
  </si>
  <si>
    <t>Insurance</t>
  </si>
  <si>
    <t>Worker's Compensation</t>
  </si>
  <si>
    <t>Technical Support</t>
  </si>
  <si>
    <t>#</t>
  </si>
  <si>
    <t>UNIT</t>
  </si>
  <si>
    <t>TOTAL</t>
  </si>
  <si>
    <t>Producing Staff</t>
  </si>
  <si>
    <t>flat</t>
  </si>
  <si>
    <t>%</t>
  </si>
  <si>
    <t>months</t>
  </si>
  <si>
    <t>seconds</t>
  </si>
  <si>
    <t>Publicist</t>
  </si>
  <si>
    <t>month</t>
  </si>
  <si>
    <t>Equipment Repair</t>
  </si>
  <si>
    <t>Miscellaneous</t>
  </si>
  <si>
    <t>EDITORIAL SUPPLIES</t>
  </si>
  <si>
    <t>LOCAL EXPENSES</t>
  </si>
  <si>
    <t>salary</t>
  </si>
  <si>
    <t>Fiscal Sponsor Fees</t>
  </si>
  <si>
    <t>EDITORIAL EQUIPMENT &amp; FACILITY</t>
  </si>
  <si>
    <t>General Liability insurance package</t>
  </si>
  <si>
    <t>Edit office supplies</t>
  </si>
  <si>
    <t>Edit meals &amp; snacks</t>
  </si>
  <si>
    <t>GRAPHICS &amp; MOTION CONTROL</t>
  </si>
  <si>
    <t>Motion Control (still photographs)</t>
  </si>
  <si>
    <t>ONLINE EDIT</t>
  </si>
  <si>
    <t>FORMAT CONVERSIONS</t>
  </si>
  <si>
    <t>Misc format conversions</t>
  </si>
  <si>
    <t>meals</t>
  </si>
  <si>
    <t>dubs</t>
  </si>
  <si>
    <t>Key Art Design (Graphic Artist)</t>
  </si>
  <si>
    <t xml:space="preserve">Poster reproduction (offset printing) </t>
  </si>
  <si>
    <t>pieces</t>
  </si>
  <si>
    <t>Postcards (4.25" x 6", 4-color both sides)</t>
  </si>
  <si>
    <t>Press Kits - design &amp; production</t>
  </si>
  <si>
    <t>Site Design &amp; coding</t>
  </si>
  <si>
    <t>Location Fees, Permits, Gratuities</t>
  </si>
  <si>
    <t>Parking lots &amp; fees</t>
  </si>
  <si>
    <t>ADDITIONAL REQUIRED ITEMS</t>
  </si>
  <si>
    <t>Photocopy &amp; Fax</t>
  </si>
  <si>
    <t>PRICE</t>
  </si>
  <si>
    <t>CONTINGENCY</t>
  </si>
  <si>
    <t>BUDGET SUMMARY</t>
  </si>
  <si>
    <t>*** Do not print ***</t>
  </si>
  <si>
    <t>CONSTANTS TABLE</t>
  </si>
  <si>
    <t>weeks editing</t>
  </si>
  <si>
    <t>Union &amp; Guild Fees</t>
  </si>
  <si>
    <t>Postage</t>
  </si>
  <si>
    <t>EDITORIAL STAFF</t>
  </si>
  <si>
    <t>MUSIC/COMPOSER</t>
  </si>
  <si>
    <t>POST SOUND</t>
  </si>
  <si>
    <t>Expendables</t>
  </si>
  <si>
    <t>years</t>
  </si>
  <si>
    <t>LOGGING + TRANSCRIPTIONS</t>
  </si>
  <si>
    <t xml:space="preserve"> </t>
  </si>
  <si>
    <t>roundtrip</t>
  </si>
  <si>
    <t>Webmaster/maintenance</t>
  </si>
  <si>
    <t>Program:</t>
  </si>
  <si>
    <t>Format:</t>
  </si>
  <si>
    <t>payroll</t>
  </si>
  <si>
    <t xml:space="preserve">   Post sound, online, color correction</t>
  </si>
  <si>
    <t>Assistant Editor</t>
  </si>
  <si>
    <t xml:space="preserve">   Setup edit room &amp; system</t>
  </si>
  <si>
    <t>hotel nights</t>
  </si>
  <si>
    <t>fees</t>
  </si>
  <si>
    <t>SUBTOTAL</t>
  </si>
  <si>
    <t>Contingency</t>
  </si>
  <si>
    <t>FISCAL SPONSOR FEES</t>
  </si>
  <si>
    <t>Misc transfers</t>
  </si>
  <si>
    <t>Airfare</t>
  </si>
  <si>
    <t>Business Auto Liability</t>
  </si>
  <si>
    <t>Transcription for "as-broadcast" cut</t>
  </si>
  <si>
    <t>miles</t>
  </si>
  <si>
    <t xml:space="preserve">   Dir/Prod, DP from LAX to NYC</t>
  </si>
  <si>
    <t>Hotel</t>
  </si>
  <si>
    <t>Sound equipment rentals</t>
  </si>
  <si>
    <t>Graphics &amp; Titles Designer</t>
  </si>
  <si>
    <t>Add'l Music Rights (songs, etc.)</t>
  </si>
  <si>
    <t>Errors &amp; Omissions Insurance</t>
  </si>
  <si>
    <t>Closed Captioning</t>
  </si>
  <si>
    <t>Preview tape fees</t>
  </si>
  <si>
    <t>Loss, Damage &amp; Repair</t>
  </si>
  <si>
    <t>GRAND TOTAL</t>
  </si>
  <si>
    <t>weeks</t>
  </si>
  <si>
    <t>days</t>
  </si>
  <si>
    <t>Transcriptions</t>
  </si>
  <si>
    <t>OFFICE/ADMIN</t>
  </si>
  <si>
    <t>Line Producer</t>
  </si>
  <si>
    <t>Voiceover Recording</t>
  </si>
  <si>
    <t>FISCAL SPONSOR FEE</t>
  </si>
  <si>
    <t>DIRECTORS, PRODUCERS, WRITERS</t>
  </si>
  <si>
    <t>Photographer</t>
  </si>
  <si>
    <t>Film, Processing, Prints</t>
  </si>
  <si>
    <t>Title Report</t>
  </si>
  <si>
    <t>Books</t>
  </si>
  <si>
    <r>
      <t xml:space="preserve">Locations: </t>
    </r>
    <r>
      <rPr>
        <sz val="9"/>
        <rFont val="Geneva"/>
      </rPr>
      <t>Los Angeles, New York, Houston</t>
    </r>
  </si>
  <si>
    <t>INSURANCE</t>
  </si>
  <si>
    <t>Wardrobe purchases for studio interviews</t>
  </si>
  <si>
    <t>Wardrobe rentals for studio interviews</t>
  </si>
  <si>
    <t>X</t>
  </si>
  <si>
    <t>cards</t>
  </si>
  <si>
    <t>batteries</t>
  </si>
  <si>
    <t>Carrying Case</t>
  </si>
  <si>
    <t>Tripod</t>
  </si>
  <si>
    <t>Studio facility rental</t>
  </si>
  <si>
    <t>Electricity &amp; facility charges</t>
  </si>
  <si>
    <t>Research:</t>
  </si>
  <si>
    <t>Prep:</t>
  </si>
  <si>
    <t xml:space="preserve"> weeks</t>
  </si>
  <si>
    <t>Office Supplies</t>
  </si>
  <si>
    <t>Color Correction</t>
  </si>
  <si>
    <t>Add'l Boom Operator</t>
  </si>
  <si>
    <t>Sound Recordist</t>
  </si>
  <si>
    <t>months total</t>
  </si>
  <si>
    <t xml:space="preserve">  </t>
  </si>
  <si>
    <t>Videos, screenings</t>
  </si>
  <si>
    <t>STORY &amp; OTHER RIGHTS</t>
  </si>
  <si>
    <t>Story Rights</t>
  </si>
  <si>
    <t>ARCHIVAL PHOTOGRAPHS &amp; STILLS</t>
  </si>
  <si>
    <t>Preview fees</t>
  </si>
  <si>
    <t>Shipping/messenger</t>
  </si>
  <si>
    <t>Stills duplication costs</t>
  </si>
  <si>
    <t>stills</t>
  </si>
  <si>
    <t>STOCK FOOTAGE &amp; FILM CLIPS</t>
  </si>
  <si>
    <t>Stock footage transfer costs</t>
  </si>
  <si>
    <t>PROFESSIONAL SERVICES</t>
  </si>
  <si>
    <t>Bank Charges</t>
  </si>
  <si>
    <t>COLOR CORRECTION</t>
  </si>
  <si>
    <t>SUBTITLING</t>
  </si>
  <si>
    <t>TOTAL $ COST</t>
  </si>
  <si>
    <t>Researcher (contractor)</t>
  </si>
  <si>
    <t>Feature Film clip licensing</t>
  </si>
  <si>
    <t>Feature Film clip transfer costs</t>
  </si>
  <si>
    <t>Unit Production Manager</t>
  </si>
  <si>
    <t>(Assume max 4 hrs/~64 GB per day, 140 hrs total, need 2.5 TB total, x2 for mirror)</t>
  </si>
  <si>
    <t>Hair/Makeup/Wardrobe Stylist w/kit</t>
  </si>
  <si>
    <t>Batteries &amp; Expendables</t>
  </si>
  <si>
    <t>Travel</t>
  </si>
  <si>
    <r>
      <t xml:space="preserve">PROMOTION &amp; PUBLICITY </t>
    </r>
    <r>
      <rPr>
        <i/>
        <sz val="9"/>
        <rFont val="Geneva"/>
      </rPr>
      <t>(excluded by some funders)</t>
    </r>
  </si>
  <si>
    <t>Edit gas &amp; mileage</t>
  </si>
  <si>
    <t>Blank DVD media for screeners, etc.</t>
  </si>
  <si>
    <t>Hard Drives/RAID 5 System</t>
  </si>
  <si>
    <t>Edit:</t>
  </si>
  <si>
    <t>Total Post:</t>
  </si>
  <si>
    <t xml:space="preserve">   Log/capture/ingest all footage</t>
  </si>
  <si>
    <t>OUTPUT</t>
  </si>
  <si>
    <t>Sound design, edit, mix, layback (combined pkg)</t>
  </si>
  <si>
    <t>(Assume 35% footage are interviews to be transcribed)</t>
  </si>
  <si>
    <t>Logging verite footage (PA1 in-house)</t>
  </si>
  <si>
    <t>Local Transportation/Car Rental</t>
  </si>
  <si>
    <t>TRAVEL EXPENSES - NEW YORK</t>
  </si>
  <si>
    <t>Edit room rental</t>
  </si>
  <si>
    <t>DVD Copies</t>
  </si>
  <si>
    <t>Edit parking spaces (x2)</t>
  </si>
  <si>
    <t>Copyright Registration</t>
  </si>
  <si>
    <t>International Currency Exchange Gain/Loss</t>
  </si>
  <si>
    <t xml:space="preserve">   On-call - rest of edit period</t>
  </si>
  <si>
    <t>PROJECT DEVELOPMENT</t>
  </si>
  <si>
    <t>PRODUCING STAFF</t>
  </si>
  <si>
    <t>RIGHTS, MUSIC &amp; TALENT</t>
  </si>
  <si>
    <t>CREW &amp; PERSONNEL</t>
  </si>
  <si>
    <t>PRODUCTION EXPENSES</t>
  </si>
  <si>
    <t>TRAVEL</t>
  </si>
  <si>
    <t>POST-PRODUCTION</t>
  </si>
  <si>
    <t>SUBTITLING &amp; CLOSED CAPTIONING</t>
  </si>
  <si>
    <t>cuts</t>
  </si>
  <si>
    <r>
      <t xml:space="preserve">Clones of all master media </t>
    </r>
    <r>
      <rPr>
        <i/>
        <sz val="9"/>
        <rFont val="Geneva"/>
      </rPr>
      <t>(approx. 20 TB across 5 x 4TB drives)</t>
    </r>
  </si>
  <si>
    <t>drives</t>
  </si>
  <si>
    <t>QC of Subtitles</t>
  </si>
  <si>
    <t>Transcription for Rough Cut #1, RC #2, and Fine Cut for Funder review</t>
  </si>
  <si>
    <t>Rights, Music and Talent</t>
  </si>
  <si>
    <t>Production Expenses</t>
  </si>
  <si>
    <t>Post-Production</t>
  </si>
  <si>
    <t>Office &amp; Admin</t>
  </si>
  <si>
    <t>Promotion &amp; Publicity</t>
  </si>
  <si>
    <r>
      <t>Travel</t>
    </r>
    <r>
      <rPr>
        <i/>
        <sz val="9"/>
        <rFont val="Geneva"/>
      </rPr>
      <t xml:space="preserve"> (none)</t>
    </r>
  </si>
  <si>
    <t>Research meetings with potential advisors, allies, etc.</t>
  </si>
  <si>
    <t>Research travel</t>
  </si>
  <si>
    <t>Misc research</t>
  </si>
  <si>
    <r>
      <t>Post-Production</t>
    </r>
    <r>
      <rPr>
        <i/>
        <sz val="9"/>
        <rFont val="Geneva"/>
      </rPr>
      <t xml:space="preserve"> (none, edited and finished on edit system)</t>
    </r>
  </si>
  <si>
    <t>employees</t>
  </si>
  <si>
    <t>FICA, Medicare</t>
  </si>
  <si>
    <t>Max FUI, NY SUI, NY Re-Empl</t>
  </si>
  <si>
    <t>Max SUI</t>
  </si>
  <si>
    <t>Max NY Re-Empl</t>
  </si>
  <si>
    <t>Max FUI</t>
  </si>
  <si>
    <t>Employer Social Security rate is 6.2% (matching Employee’s rate of 6.2%)</t>
  </si>
  <si>
    <t>Wage based limit is $117,000.</t>
  </si>
  <si>
    <t>Employer Medicare rate is 2.9% (matching Employee’s rate of 1.45%)</t>
  </si>
  <si>
    <t>No wage based limit.</t>
  </si>
  <si>
    <t>New York Unemployment rate is 3.025% - wage based limit is $10,300 per Employee</t>
  </si>
  <si>
    <t>New York Re-employment Svc Fund - .075% - wage based limit is $10,300 per Employee</t>
  </si>
  <si>
    <t>Federal Unemployment is .6% - wage based limit is $7000.00 per Employee.</t>
  </si>
  <si>
    <t>Personnel Taxes (FICA, Medicare, payroll)</t>
  </si>
  <si>
    <t>Personnel Taxes (Fixed due to wage limit - FUI, NY SUI, NY Re-Empl )</t>
  </si>
  <si>
    <t>PRODUCTION &amp; POST-PRODUCTION OF FUNDRAISING SAMPLE</t>
  </si>
  <si>
    <t>ACCT</t>
  </si>
  <si>
    <t>DESCRIPTION</t>
  </si>
  <si>
    <t>AMOUNT</t>
  </si>
  <si>
    <t>Project Development</t>
  </si>
  <si>
    <t>PUBLICITY, PROMOTION, WEBSITE</t>
  </si>
  <si>
    <t>Publicity, Promotion, Website</t>
  </si>
  <si>
    <t>Office &amp; Administration</t>
  </si>
  <si>
    <t>OFFICE &amp; ADMINISTRATION</t>
  </si>
  <si>
    <r>
      <t xml:space="preserve">Editor </t>
    </r>
    <r>
      <rPr>
        <i/>
        <sz val="9"/>
        <rFont val="Geneva"/>
      </rPr>
      <t>(independent contractor)</t>
    </r>
  </si>
  <si>
    <t>64 GB SDXC cards</t>
  </si>
  <si>
    <t xml:space="preserve">Canon BP-975 Battery </t>
  </si>
  <si>
    <t>Note that the camera package is budgeted at 50% of the purchase because either (1) it will be rented from a crew member under a funder's policy that rentals cannot exceed 50% of the purchase price or (2) the entire kit will be purchased at at the beginning of project, and will then be sold at the end of the project for 50% of the original purchase price. Also note that on-set drives are listed under 5600.</t>
  </si>
  <si>
    <t>2 TB Drives</t>
  </si>
  <si>
    <t>Meals (Dir/Prod, DP, Sound, PA)</t>
  </si>
  <si>
    <t>Lighting &amp; grip purchases</t>
  </si>
  <si>
    <r>
      <t xml:space="preserve">Gas/Mileage </t>
    </r>
    <r>
      <rPr>
        <i/>
        <sz val="9"/>
        <rFont val="Geneva"/>
      </rPr>
      <t>(based on current IRS mileage rate)</t>
    </r>
  </si>
  <si>
    <r>
      <t xml:space="preserve">Per Diem (includes travel days) </t>
    </r>
    <r>
      <rPr>
        <i/>
        <sz val="9"/>
        <rFont val="Geneva"/>
      </rPr>
      <t>check current IRS rates</t>
    </r>
  </si>
  <si>
    <t>Note that the edit system is budgeted at 50% of the purchase because either (1) it will be rented from a crew member under a funder's policy that rentals cannot exceed 50% of the purchase price or (2) the entire kit will be purchased at at the beginning of project, and will then be sold at the end of the project for 50% of the original purchase price.</t>
  </si>
  <si>
    <t>Taxes</t>
  </si>
  <si>
    <t>New Rochelle, NYC, Mt. Vernon, Ojai, Los Angeles, San Jose, Sunnyvale</t>
  </si>
  <si>
    <t>HD/4K</t>
  </si>
  <si>
    <t>Nikon HD DSRL Full kit - owned by DP West</t>
  </si>
  <si>
    <t>Canon 6 HD DSRL Full kit - owned by Second Camera OP West</t>
  </si>
  <si>
    <t>Sound Equipment purchases - headphones etc.</t>
  </si>
  <si>
    <t xml:space="preserve">Field Drives - 4TB </t>
  </si>
  <si>
    <t>Software - Apps purchases</t>
  </si>
  <si>
    <t>apps</t>
  </si>
  <si>
    <t>Upconversions HD to 4K</t>
  </si>
  <si>
    <t>Downconversions 4K to HD</t>
  </si>
  <si>
    <t>Producers: Arden Teresa Lewis/ Tinks Lovelace/ATL Films/ Bag O' Bones Collective</t>
  </si>
  <si>
    <t>Director/Producer/Writer - deferred fee</t>
  </si>
  <si>
    <t>Producer - deferred fee</t>
  </si>
  <si>
    <t>Production Coordinator/Assistant Director - deferred fee</t>
  </si>
  <si>
    <t>Director of Photography East Coast - Primary team - paid in full per shoot</t>
  </si>
  <si>
    <t>Director of Photography West Coast - Secondary team - deferred rate</t>
  </si>
  <si>
    <t>Sony A7sii 4K Mirrorless with full kit - owned by DP</t>
  </si>
  <si>
    <t>STUDIO FACILITIES - N/A</t>
  </si>
  <si>
    <t>SET DRESSING - N/A</t>
  </si>
  <si>
    <t>WARDROBE - N/A</t>
  </si>
  <si>
    <r>
      <t xml:space="preserve">Stills Reproduction - </t>
    </r>
    <r>
      <rPr>
        <i/>
        <sz val="9"/>
        <rFont val="Geneva"/>
      </rPr>
      <t>see line 10020</t>
    </r>
  </si>
  <si>
    <t>Stock footage licensing - CBS footage</t>
  </si>
  <si>
    <t>LEVELING LINCOLN</t>
  </si>
  <si>
    <t>Output texted, color corrected  Master</t>
  </si>
  <si>
    <t>Output textless, color corrected Master</t>
  </si>
  <si>
    <t>All Digital Delivery and DCP master</t>
  </si>
  <si>
    <t>Co-Producer - deferred fee</t>
  </si>
  <si>
    <t>Animator</t>
  </si>
  <si>
    <t xml:space="preserve">RESEARCH/LICENSING WORK </t>
  </si>
  <si>
    <t>PRODUCING &amp; PRODUCTION STAFF - RESEARCH/LICENSING WORK</t>
  </si>
  <si>
    <t xml:space="preserve">   Camera/Lighting/Grip Equip Rental - donated</t>
  </si>
  <si>
    <t xml:space="preserve">   Sound Equip Rental - donated</t>
  </si>
  <si>
    <t>CAMERA - DONATED</t>
  </si>
  <si>
    <t>Lighting &amp; grip package rental - DONATED</t>
  </si>
  <si>
    <t xml:space="preserve">Equipment &amp; Video/DIGITAL STORAGE Insurance </t>
  </si>
  <si>
    <t>Festival Submission fees</t>
  </si>
  <si>
    <t>Second Camera/ Sound recordist - "B"Roll East Coast - deferred rate</t>
  </si>
  <si>
    <t xml:space="preserve">   Edit period flat weekly fee</t>
  </si>
  <si>
    <t>Director/Producer/Writer - donated fee</t>
  </si>
  <si>
    <t>Producer - donated fee</t>
  </si>
  <si>
    <t>Writer - treatments donated</t>
  </si>
  <si>
    <t>Music Supervisor -donated (songs, etc.)</t>
  </si>
  <si>
    <r>
      <t>Composer donated at reduced fee</t>
    </r>
    <r>
      <rPr>
        <i/>
        <sz val="9"/>
        <rFont val="Geneva"/>
      </rPr>
      <t>s- includes musicians, score, and recording session)</t>
    </r>
  </si>
  <si>
    <t>DIR/Producer - New Rochelle donated</t>
  </si>
  <si>
    <t>Final Cut Pro System, Monitors &amp; Software donated by editor</t>
  </si>
  <si>
    <r>
      <t xml:space="preserve">WEBSITE </t>
    </r>
    <r>
      <rPr>
        <i/>
        <sz val="9"/>
        <rFont val="Geneva"/>
      </rPr>
      <t>donated at reduced rate</t>
    </r>
  </si>
  <si>
    <t>Telephone -donated</t>
  </si>
  <si>
    <t>Office Meals donated</t>
  </si>
  <si>
    <t>Production Office Rental N/A in home</t>
  </si>
  <si>
    <t>Audio interface and monitor speakers donated</t>
  </si>
  <si>
    <t>Production Ofc Parking Spaces (x3) N/A</t>
  </si>
  <si>
    <t>DAYS (23 days completed)</t>
  </si>
  <si>
    <t>Producers: Kimberly Woods, Rita Cofield</t>
  </si>
  <si>
    <t xml:space="preserve"> Producer-deferred fee</t>
  </si>
  <si>
    <t>Producers:</t>
  </si>
  <si>
    <t>Ojai, San Jose, Los  Angeles, CA/Westchester County, NY</t>
  </si>
  <si>
    <t>Producer - Kimberly Woods/ Associate producer - Rita Cofield</t>
  </si>
  <si>
    <t>REQUESTED FUNDS FROM 2021 GRANTORS WOULD GO TOWARDS HIGHLIGHTED AREAS.  $55,872 out of $217,323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</si>
</sst>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[$USD]\ #,##0.00"/>
    <numFmt numFmtId="165" formatCode="[$£-809]#,##0.00"/>
    <numFmt numFmtId="166" formatCode="_-* #,##0_F_B_-;\-* #,##0_F_B_-;_-* &quot;-&quot;??_F_B_-;_-@_-"/>
    <numFmt numFmtId="167" formatCode="#,##0.00&quot; F&quot;;[Red]\-#,##0.00&quot; F&quot;"/>
    <numFmt numFmtId="168" formatCode="0.0%"/>
  </numFmts>
  <fonts count="11" x14ac:knownFonts="1">
    <font>
      <sz val="9"/>
      <name val="Geneva"/>
    </font>
    <font>
      <b/>
      <sz val="9"/>
      <name val="Geneva"/>
    </font>
    <font>
      <i/>
      <sz val="9"/>
      <name val="Geneva"/>
    </font>
    <font>
      <sz val="9"/>
      <name val="Geneva"/>
    </font>
    <font>
      <b/>
      <sz val="10"/>
      <name val="Geneva"/>
    </font>
    <font>
      <sz val="8"/>
      <name val="Geneva"/>
    </font>
    <font>
      <sz val="10"/>
      <name val="Geneva"/>
    </font>
    <font>
      <b/>
      <u/>
      <sz val="10"/>
      <name val="Geneva"/>
    </font>
    <font>
      <b/>
      <i/>
      <sz val="10"/>
      <name val="Geneva"/>
    </font>
    <font>
      <u/>
      <sz val="9"/>
      <color theme="10"/>
      <name val="Geneva"/>
    </font>
    <font>
      <u/>
      <sz val="9"/>
      <color theme="11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48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3" fontId="0" fillId="0" borderId="3" xfId="0" applyNumberForma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/>
    <xf numFmtId="0" fontId="1" fillId="0" borderId="0" xfId="0" applyFont="1" applyBorder="1"/>
    <xf numFmtId="0" fontId="0" fillId="0" borderId="6" xfId="0" applyBorder="1" applyAlignment="1">
      <alignment vertical="top" wrapText="1"/>
    </xf>
    <xf numFmtId="0" fontId="0" fillId="0" borderId="0" xfId="0" applyBorder="1"/>
    <xf numFmtId="0" fontId="0" fillId="0" borderId="8" xfId="0" applyBorder="1"/>
    <xf numFmtId="0" fontId="4" fillId="0" borderId="0" xfId="0" applyFont="1"/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0" borderId="2" xfId="0" applyFont="1" applyBorder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6" fillId="0" borderId="0" xfId="0" applyFont="1"/>
    <xf numFmtId="164" fontId="3" fillId="0" borderId="0" xfId="0" applyNumberFormat="1" applyFont="1" applyAlignment="1">
      <alignment horizontal="center"/>
    </xf>
    <xf numFmtId="166" fontId="3" fillId="0" borderId="0" xfId="1" applyNumberFormat="1" applyFont="1"/>
    <xf numFmtId="166" fontId="3" fillId="0" borderId="0" xfId="1" applyNumberFormat="1" applyFont="1" applyBorder="1"/>
    <xf numFmtId="38" fontId="3" fillId="0" borderId="0" xfId="0" applyNumberFormat="1" applyFont="1" applyBorder="1"/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166" fontId="3" fillId="0" borderId="7" xfId="1" applyNumberFormat="1" applyFont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166" fontId="3" fillId="0" borderId="7" xfId="1" applyNumberFormat="1" applyFont="1" applyBorder="1" applyAlignment="1">
      <alignment vertical="center"/>
    </xf>
    <xf numFmtId="4" fontId="4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horizontal="center" vertical="center"/>
    </xf>
    <xf numFmtId="166" fontId="1" fillId="2" borderId="11" xfId="1" applyNumberFormat="1" applyFont="1" applyFill="1" applyBorder="1" applyAlignment="1">
      <alignment horizontal="center" vertical="center"/>
    </xf>
    <xf numFmtId="166" fontId="3" fillId="2" borderId="12" xfId="1" applyNumberFormat="1" applyFont="1" applyFill="1" applyBorder="1" applyAlignment="1">
      <alignment vertical="center"/>
    </xf>
    <xf numFmtId="166" fontId="3" fillId="2" borderId="13" xfId="1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166" fontId="3" fillId="0" borderId="13" xfId="1" applyNumberFormat="1" applyFont="1" applyBorder="1"/>
    <xf numFmtId="4" fontId="6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horizontal="center" vertical="center"/>
    </xf>
    <xf numFmtId="166" fontId="3" fillId="0" borderId="11" xfId="1" applyNumberFormat="1" applyFont="1" applyBorder="1"/>
    <xf numFmtId="166" fontId="3" fillId="0" borderId="7" xfId="1" applyNumberFormat="1" applyFont="1" applyBorder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1" fillId="0" borderId="13" xfId="1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166" fontId="3" fillId="0" borderId="15" xfId="1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Border="1"/>
    <xf numFmtId="0" fontId="8" fillId="0" borderId="0" xfId="0" applyFont="1" applyBorder="1" applyAlignment="1">
      <alignment vertical="center"/>
    </xf>
    <xf numFmtId="166" fontId="3" fillId="2" borderId="18" xfId="1" applyNumberFormat="1" applyFont="1" applyFill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6" fontId="3" fillId="0" borderId="12" xfId="1" applyNumberFormat="1" applyFont="1" applyBorder="1"/>
    <xf numFmtId="0" fontId="3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8" fontId="3" fillId="0" borderId="13" xfId="2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166" fontId="3" fillId="0" borderId="0" xfId="0" applyNumberFormat="1" applyFont="1"/>
    <xf numFmtId="0" fontId="3" fillId="0" borderId="20" xfId="0" applyFont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66" fontId="3" fillId="2" borderId="21" xfId="1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vertical="center"/>
    </xf>
    <xf numFmtId="38" fontId="3" fillId="0" borderId="0" xfId="0" applyNumberFormat="1" applyFont="1" applyFill="1" applyBorder="1"/>
    <xf numFmtId="0" fontId="0" fillId="0" borderId="0" xfId="0" applyFill="1" applyBorder="1"/>
    <xf numFmtId="4" fontId="4" fillId="2" borderId="22" xfId="0" applyNumberFormat="1" applyFont="1" applyFill="1" applyBorder="1" applyAlignment="1">
      <alignment vertical="center"/>
    </xf>
    <xf numFmtId="166" fontId="3" fillId="0" borderId="23" xfId="1" applyNumberFormat="1" applyFont="1" applyBorder="1" applyAlignment="1">
      <alignment vertical="center"/>
    </xf>
    <xf numFmtId="166" fontId="3" fillId="0" borderId="23" xfId="1" applyNumberFormat="1" applyFont="1" applyBorder="1"/>
    <xf numFmtId="4" fontId="4" fillId="0" borderId="24" xfId="0" applyNumberFormat="1" applyFont="1" applyBorder="1" applyAlignment="1">
      <alignment vertical="center"/>
    </xf>
    <xf numFmtId="166" fontId="3" fillId="0" borderId="25" xfId="1" applyNumberFormat="1" applyFont="1" applyBorder="1"/>
    <xf numFmtId="4" fontId="3" fillId="0" borderId="26" xfId="0" applyNumberFormat="1" applyFont="1" applyBorder="1" applyAlignment="1">
      <alignment horizontal="center" vertical="center"/>
    </xf>
    <xf numFmtId="166" fontId="3" fillId="0" borderId="26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0" fillId="0" borderId="2" xfId="0" applyNumberFormat="1" applyBorder="1" applyAlignment="1">
      <alignment vertical="top" wrapText="1"/>
    </xf>
    <xf numFmtId="166" fontId="3" fillId="0" borderId="12" xfId="1" applyNumberFormat="1" applyFont="1" applyBorder="1" applyAlignment="1">
      <alignment horizontal="center" vertical="center"/>
    </xf>
    <xf numFmtId="0" fontId="3" fillId="0" borderId="0" xfId="0" applyFont="1" applyFill="1" applyBorder="1"/>
    <xf numFmtId="165" fontId="3" fillId="0" borderId="0" xfId="1" applyNumberFormat="1" applyFont="1" applyFill="1" applyBorder="1" applyAlignment="1">
      <alignment horizontal="left"/>
    </xf>
    <xf numFmtId="166" fontId="3" fillId="0" borderId="0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166" fontId="6" fillId="0" borderId="7" xfId="1" applyNumberFormat="1" applyFont="1" applyBorder="1" applyAlignment="1">
      <alignment vertical="center"/>
    </xf>
    <xf numFmtId="166" fontId="6" fillId="2" borderId="7" xfId="1" applyNumberFormat="1" applyFont="1" applyFill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2" xfId="1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right"/>
    </xf>
    <xf numFmtId="0" fontId="0" fillId="0" borderId="28" xfId="0" applyBorder="1" applyAlignment="1">
      <alignment horizontal="right"/>
    </xf>
    <xf numFmtId="3" fontId="0" fillId="0" borderId="29" xfId="0" applyNumberFormat="1" applyBorder="1" applyAlignment="1">
      <alignment vertical="top" wrapText="1"/>
    </xf>
    <xf numFmtId="166" fontId="3" fillId="0" borderId="28" xfId="1" applyNumberFormat="1" applyFont="1" applyFill="1" applyBorder="1" applyAlignment="1">
      <alignment horizontal="center" vertical="center"/>
    </xf>
    <xf numFmtId="166" fontId="3" fillId="0" borderId="30" xfId="1" applyNumberFormat="1" applyFont="1" applyBorder="1" applyAlignment="1">
      <alignment vertical="center"/>
    </xf>
    <xf numFmtId="0" fontId="0" fillId="0" borderId="31" xfId="0" applyBorder="1" applyAlignment="1">
      <alignment vertical="top" wrapText="1"/>
    </xf>
    <xf numFmtId="0" fontId="0" fillId="0" borderId="31" xfId="0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left" vertical="top" wrapText="1"/>
    </xf>
    <xf numFmtId="166" fontId="3" fillId="0" borderId="32" xfId="1" applyNumberFormat="1" applyFont="1" applyFill="1" applyBorder="1" applyAlignment="1">
      <alignment horizontal="center" vertical="center"/>
    </xf>
    <xf numFmtId="166" fontId="3" fillId="0" borderId="33" xfId="1" applyNumberFormat="1" applyFont="1" applyBorder="1"/>
    <xf numFmtId="3" fontId="0" fillId="0" borderId="30" xfId="0" applyNumberFormat="1" applyBorder="1" applyAlignment="1">
      <alignment vertical="top" wrapText="1"/>
    </xf>
    <xf numFmtId="3" fontId="1" fillId="0" borderId="30" xfId="0" applyNumberFormat="1" applyFont="1" applyBorder="1" applyAlignment="1">
      <alignment horizontal="left" vertical="top" wrapText="1"/>
    </xf>
    <xf numFmtId="166" fontId="3" fillId="2" borderId="23" xfId="1" applyNumberFormat="1" applyFont="1" applyFill="1" applyBorder="1" applyAlignment="1">
      <alignment vertical="center"/>
    </xf>
    <xf numFmtId="0" fontId="0" fillId="0" borderId="29" xfId="0" applyBorder="1" applyAlignment="1">
      <alignment vertical="top" wrapText="1"/>
    </xf>
    <xf numFmtId="166" fontId="3" fillId="0" borderId="34" xfId="1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left" vertical="top" wrapText="1"/>
    </xf>
    <xf numFmtId="3" fontId="0" fillId="0" borderId="35" xfId="0" applyNumberFormat="1" applyBorder="1" applyAlignment="1">
      <alignment vertical="top" wrapText="1"/>
    </xf>
    <xf numFmtId="0" fontId="0" fillId="0" borderId="28" xfId="0" applyBorder="1" applyAlignment="1">
      <alignment horizontal="right" vertical="top"/>
    </xf>
    <xf numFmtId="0" fontId="1" fillId="0" borderId="29" xfId="0" applyFont="1" applyBorder="1" applyAlignment="1">
      <alignment horizontal="left" vertical="top" wrapText="1"/>
    </xf>
    <xf numFmtId="0" fontId="0" fillId="0" borderId="36" xfId="0" applyBorder="1" applyAlignment="1">
      <alignment horizontal="right"/>
    </xf>
    <xf numFmtId="3" fontId="1" fillId="0" borderId="39" xfId="1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vertical="center"/>
    </xf>
    <xf numFmtId="4" fontId="4" fillId="2" borderId="13" xfId="0" applyNumberFormat="1" applyFont="1" applyFill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top" wrapText="1"/>
    </xf>
    <xf numFmtId="4" fontId="4" fillId="0" borderId="25" xfId="0" applyNumberFormat="1" applyFont="1" applyBorder="1" applyAlignment="1">
      <alignment vertical="center"/>
    </xf>
    <xf numFmtId="0" fontId="3" fillId="0" borderId="28" xfId="0" applyFont="1" applyBorder="1" applyAlignment="1">
      <alignment horizontal="right"/>
    </xf>
    <xf numFmtId="4" fontId="4" fillId="2" borderId="16" xfId="0" applyNumberFormat="1" applyFont="1" applyFill="1" applyBorder="1" applyAlignment="1">
      <alignment vertical="center"/>
    </xf>
    <xf numFmtId="4" fontId="4" fillId="2" borderId="11" xfId="0" applyNumberFormat="1" applyFont="1" applyFill="1" applyBorder="1" applyAlignment="1">
      <alignment vertical="center"/>
    </xf>
    <xf numFmtId="0" fontId="1" fillId="0" borderId="31" xfId="0" applyFont="1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4" fontId="3" fillId="0" borderId="8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4" fontId="1" fillId="0" borderId="3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44" xfId="0" applyBorder="1" applyAlignment="1">
      <alignment horizontal="right"/>
    </xf>
    <xf numFmtId="0" fontId="1" fillId="0" borderId="45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top" wrapText="1"/>
    </xf>
    <xf numFmtId="3" fontId="1" fillId="0" borderId="45" xfId="0" applyNumberFormat="1" applyFont="1" applyBorder="1" applyAlignment="1">
      <alignment vertical="top" wrapText="1"/>
    </xf>
    <xf numFmtId="3" fontId="1" fillId="0" borderId="43" xfId="0" applyNumberFormat="1" applyFont="1" applyBorder="1" applyAlignment="1">
      <alignment horizontal="left" vertical="top" wrapText="1"/>
    </xf>
    <xf numFmtId="0" fontId="0" fillId="0" borderId="40" xfId="0" applyBorder="1" applyAlignment="1">
      <alignment horizontal="right"/>
    </xf>
    <xf numFmtId="0" fontId="0" fillId="0" borderId="45" xfId="0" applyBorder="1" applyAlignment="1">
      <alignment vertical="top" wrapText="1"/>
    </xf>
    <xf numFmtId="10" fontId="0" fillId="0" borderId="45" xfId="0" applyNumberFormat="1" applyBorder="1" applyAlignment="1">
      <alignment vertical="top" wrapText="1"/>
    </xf>
    <xf numFmtId="0" fontId="0" fillId="0" borderId="45" xfId="0" applyBorder="1" applyAlignment="1">
      <alignment horizontal="center" vertical="top" wrapText="1"/>
    </xf>
    <xf numFmtId="3" fontId="0" fillId="0" borderId="43" xfId="0" applyNumberFormat="1" applyBorder="1" applyAlignment="1">
      <alignment vertical="top" wrapText="1"/>
    </xf>
    <xf numFmtId="0" fontId="1" fillId="0" borderId="45" xfId="0" applyFont="1" applyBorder="1" applyAlignment="1">
      <alignment vertical="top"/>
    </xf>
    <xf numFmtId="0" fontId="1" fillId="0" borderId="31" xfId="0" applyFont="1" applyBorder="1" applyAlignment="1">
      <alignment horizontal="center" vertical="top" wrapText="1"/>
    </xf>
    <xf numFmtId="10" fontId="0" fillId="0" borderId="2" xfId="0" applyNumberFormat="1" applyBorder="1" applyAlignment="1">
      <alignment vertical="top" wrapText="1"/>
    </xf>
    <xf numFmtId="0" fontId="1" fillId="0" borderId="31" xfId="0" applyFont="1" applyBorder="1" applyAlignment="1">
      <alignment vertical="top"/>
    </xf>
    <xf numFmtId="166" fontId="3" fillId="0" borderId="3" xfId="1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66" fontId="3" fillId="0" borderId="6" xfId="1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top" wrapText="1"/>
    </xf>
    <xf numFmtId="166" fontId="1" fillId="2" borderId="46" xfId="1" applyNumberFormat="1" applyFont="1" applyFill="1" applyBorder="1" applyAlignment="1">
      <alignment horizontal="center" vertical="center"/>
    </xf>
    <xf numFmtId="0" fontId="0" fillId="0" borderId="23" xfId="0" applyBorder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3" fontId="1" fillId="2" borderId="13" xfId="0" applyNumberFormat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vertical="top" wrapText="1"/>
    </xf>
    <xf numFmtId="167" fontId="3" fillId="0" borderId="0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166" fontId="1" fillId="0" borderId="48" xfId="1" applyNumberFormat="1" applyFont="1" applyFill="1" applyBorder="1" applyAlignment="1">
      <alignment horizontal="center" vertical="center"/>
    </xf>
    <xf numFmtId="4" fontId="4" fillId="0" borderId="49" xfId="0" applyNumberFormat="1" applyFont="1" applyBorder="1" applyAlignment="1">
      <alignment vertical="center"/>
    </xf>
    <xf numFmtId="166" fontId="1" fillId="0" borderId="49" xfId="1" applyNumberFormat="1" applyFont="1" applyBorder="1" applyAlignment="1">
      <alignment horizontal="center" vertical="center"/>
    </xf>
    <xf numFmtId="0" fontId="1" fillId="0" borderId="51" xfId="0" applyFont="1" applyFill="1" applyBorder="1"/>
    <xf numFmtId="0" fontId="4" fillId="0" borderId="52" xfId="0" applyFont="1" applyBorder="1"/>
    <xf numFmtId="0" fontId="1" fillId="0" borderId="52" xfId="0" applyFont="1" applyBorder="1"/>
    <xf numFmtId="0" fontId="1" fillId="0" borderId="52" xfId="0" applyFont="1" applyBorder="1" applyAlignment="1">
      <alignment horizontal="center"/>
    </xf>
    <xf numFmtId="3" fontId="1" fillId="0" borderId="53" xfId="0" applyNumberFormat="1" applyFont="1" applyBorder="1" applyAlignment="1">
      <alignment horizontal="center"/>
    </xf>
    <xf numFmtId="4" fontId="4" fillId="2" borderId="32" xfId="0" applyNumberFormat="1" applyFont="1" applyFill="1" applyBorder="1" applyAlignment="1">
      <alignment vertical="center"/>
    </xf>
    <xf numFmtId="166" fontId="1" fillId="0" borderId="12" xfId="1" applyNumberFormat="1" applyFont="1" applyBorder="1" applyAlignment="1">
      <alignment horizontal="center" vertical="center"/>
    </xf>
    <xf numFmtId="38" fontId="6" fillId="0" borderId="0" xfId="0" applyNumberFormat="1" applyFont="1" applyBorder="1"/>
    <xf numFmtId="3" fontId="4" fillId="0" borderId="15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3" fontId="3" fillId="0" borderId="29" xfId="0" applyNumberFormat="1" applyFont="1" applyBorder="1" applyAlignment="1">
      <alignment vertical="top" wrapText="1"/>
    </xf>
    <xf numFmtId="3" fontId="1" fillId="0" borderId="0" xfId="1" applyNumberFormat="1" applyFont="1" applyBorder="1" applyAlignment="1">
      <alignment horizontal="center" vertical="center"/>
    </xf>
    <xf numFmtId="166" fontId="3" fillId="2" borderId="38" xfId="1" applyNumberFormat="1" applyFont="1" applyFill="1" applyBorder="1" applyAlignment="1">
      <alignment vertical="center"/>
    </xf>
    <xf numFmtId="0" fontId="0" fillId="0" borderId="30" xfId="0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center"/>
    </xf>
    <xf numFmtId="166" fontId="3" fillId="0" borderId="54" xfId="1" applyNumberFormat="1" applyFont="1" applyFill="1" applyBorder="1" applyAlignment="1">
      <alignment horizontal="center" vertical="center"/>
    </xf>
    <xf numFmtId="3" fontId="0" fillId="0" borderId="55" xfId="0" applyNumberFormat="1" applyBorder="1" applyAlignment="1">
      <alignment vertical="top" wrapText="1"/>
    </xf>
    <xf numFmtId="4" fontId="6" fillId="0" borderId="17" xfId="0" applyNumberFormat="1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166" fontId="3" fillId="0" borderId="6" xfId="1" applyNumberFormat="1" applyFont="1" applyBorder="1"/>
    <xf numFmtId="4" fontId="3" fillId="0" borderId="7" xfId="0" applyNumberFormat="1" applyFont="1" applyBorder="1" applyAlignment="1">
      <alignment horizontal="center" vertical="center"/>
    </xf>
    <xf numFmtId="4" fontId="4" fillId="2" borderId="56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horizontal="center" vertical="center"/>
    </xf>
    <xf numFmtId="166" fontId="1" fillId="2" borderId="16" xfId="1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top" wrapText="1"/>
    </xf>
    <xf numFmtId="3" fontId="1" fillId="0" borderId="57" xfId="0" applyNumberFormat="1" applyFont="1" applyBorder="1" applyAlignment="1">
      <alignment horizontal="left" vertical="top" wrapText="1"/>
    </xf>
    <xf numFmtId="0" fontId="1" fillId="0" borderId="58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left" vertical="center" wrapText="1"/>
    </xf>
    <xf numFmtId="4" fontId="7" fillId="0" borderId="18" xfId="0" applyNumberFormat="1" applyFont="1" applyBorder="1" applyAlignment="1">
      <alignment vertical="center"/>
    </xf>
    <xf numFmtId="0" fontId="1" fillId="0" borderId="58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166" fontId="6" fillId="0" borderId="16" xfId="1" applyNumberFormat="1" applyFont="1" applyBorder="1"/>
    <xf numFmtId="1" fontId="3" fillId="0" borderId="60" xfId="0" applyNumberFormat="1" applyFont="1" applyBorder="1" applyAlignment="1">
      <alignment horizontal="right"/>
    </xf>
    <xf numFmtId="4" fontId="4" fillId="0" borderId="47" xfId="0" applyNumberFormat="1" applyFont="1" applyBorder="1" applyAlignment="1">
      <alignment vertical="center"/>
    </xf>
    <xf numFmtId="4" fontId="4" fillId="0" borderId="61" xfId="0" applyNumberFormat="1" applyFont="1" applyBorder="1" applyAlignment="1">
      <alignment vertical="center"/>
    </xf>
    <xf numFmtId="166" fontId="1" fillId="0" borderId="61" xfId="1" applyNumberFormat="1" applyFont="1" applyBorder="1" applyAlignment="1">
      <alignment horizontal="center" vertical="center"/>
    </xf>
    <xf numFmtId="1" fontId="3" fillId="0" borderId="61" xfId="1" applyNumberFormat="1" applyFont="1" applyBorder="1" applyAlignment="1">
      <alignment horizontal="right" vertical="center"/>
    </xf>
    <xf numFmtId="168" fontId="3" fillId="0" borderId="62" xfId="0" applyNumberFormat="1" applyFont="1" applyBorder="1" applyAlignment="1">
      <alignment horizontal="center" vertical="center"/>
    </xf>
    <xf numFmtId="166" fontId="1" fillId="0" borderId="62" xfId="1" applyNumberFormat="1" applyFont="1" applyBorder="1" applyAlignment="1">
      <alignment horizontal="center" vertical="center"/>
    </xf>
    <xf numFmtId="168" fontId="3" fillId="0" borderId="6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/>
    </xf>
    <xf numFmtId="3" fontId="1" fillId="0" borderId="7" xfId="1" applyNumberFormat="1" applyFont="1" applyBorder="1" applyAlignment="1">
      <alignment horizontal="center" vertical="center"/>
    </xf>
    <xf numFmtId="1" fontId="3" fillId="0" borderId="7" xfId="1" applyNumberFormat="1" applyFont="1" applyBorder="1" applyAlignment="1">
      <alignment horizontal="right" vertical="center"/>
    </xf>
    <xf numFmtId="0" fontId="4" fillId="0" borderId="7" xfId="0" applyFont="1" applyBorder="1"/>
    <xf numFmtId="3" fontId="1" fillId="0" borderId="7" xfId="0" applyNumberFormat="1" applyFont="1" applyBorder="1" applyAlignment="1">
      <alignment horizontal="center"/>
    </xf>
    <xf numFmtId="166" fontId="3" fillId="0" borderId="63" xfId="1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58" xfId="0" applyFont="1" applyBorder="1" applyAlignment="1">
      <alignment horizontal="right"/>
    </xf>
    <xf numFmtId="0" fontId="3" fillId="0" borderId="63" xfId="0" applyFont="1" applyBorder="1" applyAlignment="1">
      <alignment vertical="top" wrapText="1"/>
    </xf>
    <xf numFmtId="0" fontId="0" fillId="0" borderId="7" xfId="0" applyBorder="1"/>
    <xf numFmtId="0" fontId="0" fillId="0" borderId="19" xfId="0" applyBorder="1" applyAlignment="1">
      <alignment horizontal="right"/>
    </xf>
    <xf numFmtId="0" fontId="0" fillId="0" borderId="17" xfId="0" applyBorder="1"/>
    <xf numFmtId="0" fontId="0" fillId="0" borderId="19" xfId="0" applyBorder="1" applyAlignment="1">
      <alignment horizontal="left"/>
    </xf>
    <xf numFmtId="0" fontId="0" fillId="0" borderId="18" xfId="0" applyBorder="1"/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right"/>
    </xf>
    <xf numFmtId="166" fontId="0" fillId="0" borderId="0" xfId="0" applyNumberForma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/>
    </xf>
    <xf numFmtId="166" fontId="3" fillId="0" borderId="11" xfId="1" applyNumberFormat="1" applyFont="1" applyBorder="1" applyAlignment="1">
      <alignment horizontal="right" vertical="center"/>
    </xf>
    <xf numFmtId="166" fontId="1" fillId="2" borderId="11" xfId="1" applyNumberFormat="1" applyFont="1" applyFill="1" applyBorder="1" applyAlignment="1">
      <alignment horizontal="right" vertical="center"/>
    </xf>
    <xf numFmtId="166" fontId="3" fillId="0" borderId="11" xfId="1" applyNumberFormat="1" applyFont="1" applyFill="1" applyBorder="1" applyAlignment="1">
      <alignment horizontal="right" vertical="center"/>
    </xf>
    <xf numFmtId="166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9" xfId="0" applyFont="1" applyBorder="1" applyAlignment="1">
      <alignment horizontal="right"/>
    </xf>
    <xf numFmtId="9" fontId="0" fillId="0" borderId="19" xfId="0" applyNumberFormat="1" applyBorder="1" applyAlignment="1">
      <alignment horizontal="right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3" fontId="3" fillId="0" borderId="30" xfId="0" applyNumberFormat="1" applyFont="1" applyBorder="1" applyAlignment="1">
      <alignment vertical="top" wrapText="1"/>
    </xf>
    <xf numFmtId="0" fontId="1" fillId="0" borderId="28" xfId="0" applyFont="1" applyFill="1" applyBorder="1" applyAlignment="1">
      <alignment horizontal="right"/>
    </xf>
    <xf numFmtId="0" fontId="1" fillId="0" borderId="2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3" fontId="1" fillId="0" borderId="57" xfId="0" applyNumberFormat="1" applyFont="1" applyFill="1" applyBorder="1" applyAlignment="1">
      <alignment horizontal="left" vertical="top" wrapText="1"/>
    </xf>
    <xf numFmtId="0" fontId="0" fillId="0" borderId="28" xfId="0" applyFill="1" applyBorder="1" applyAlignment="1">
      <alignment horizontal="right"/>
    </xf>
    <xf numFmtId="0" fontId="0" fillId="0" borderId="2" xfId="0" applyFill="1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top" wrapText="1"/>
    </xf>
    <xf numFmtId="3" fontId="0" fillId="0" borderId="2" xfId="0" applyNumberFormat="1" applyFill="1" applyBorder="1" applyAlignment="1">
      <alignment vertical="top" wrapText="1"/>
    </xf>
    <xf numFmtId="3" fontId="0" fillId="0" borderId="30" xfId="0" applyNumberForma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3" fontId="1" fillId="0" borderId="30" xfId="0" applyNumberFormat="1" applyFont="1" applyFill="1" applyBorder="1" applyAlignment="1">
      <alignment horizontal="left" vertical="top" wrapText="1"/>
    </xf>
    <xf numFmtId="0" fontId="0" fillId="0" borderId="31" xfId="0" applyFill="1" applyBorder="1" applyAlignment="1">
      <alignment vertical="top" wrapText="1"/>
    </xf>
    <xf numFmtId="0" fontId="0" fillId="0" borderId="31" xfId="0" applyFill="1" applyBorder="1" applyAlignment="1">
      <alignment horizontal="center" vertical="top" wrapText="1"/>
    </xf>
    <xf numFmtId="3" fontId="0" fillId="0" borderId="29" xfId="0" applyNumberFormat="1" applyFill="1" applyBorder="1" applyAlignment="1">
      <alignment vertical="top" wrapText="1"/>
    </xf>
    <xf numFmtId="10" fontId="0" fillId="0" borderId="2" xfId="0" applyNumberFormat="1" applyFill="1" applyBorder="1" applyAlignment="1">
      <alignment vertical="top" wrapText="1"/>
    </xf>
    <xf numFmtId="0" fontId="0" fillId="0" borderId="31" xfId="0" applyBorder="1" applyAlignment="1">
      <alignment vertical="top"/>
    </xf>
    <xf numFmtId="0" fontId="2" fillId="0" borderId="31" xfId="0" applyFont="1" applyBorder="1" applyAlignment="1">
      <alignment vertical="top"/>
    </xf>
    <xf numFmtId="0" fontId="2" fillId="0" borderId="31" xfId="0" applyFont="1" applyBorder="1" applyAlignment="1">
      <alignment vertical="top" wrapText="1"/>
    </xf>
    <xf numFmtId="0" fontId="0" fillId="0" borderId="28" xfId="0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29" xfId="0" applyNumberFormat="1" applyBorder="1" applyAlignment="1">
      <alignment vertical="center" wrapText="1"/>
    </xf>
    <xf numFmtId="0" fontId="1" fillId="0" borderId="0" xfId="0" applyFont="1" applyFill="1" applyBorder="1"/>
    <xf numFmtId="3" fontId="0" fillId="0" borderId="1" xfId="0" applyNumberFormat="1" applyBorder="1" applyAlignment="1">
      <alignment vertical="top" wrapText="1"/>
    </xf>
    <xf numFmtId="3" fontId="0" fillId="0" borderId="0" xfId="0" applyNumberFormat="1" applyFill="1" applyBorder="1"/>
    <xf numFmtId="3" fontId="1" fillId="0" borderId="64" xfId="1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0" fillId="0" borderId="30" xfId="0" applyNumberFormat="1" applyBorder="1" applyAlignment="1">
      <alignment vertical="center" wrapText="1"/>
    </xf>
    <xf numFmtId="38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0" fontId="4" fillId="0" borderId="0" xfId="0" applyFont="1" applyBorder="1"/>
    <xf numFmtId="3" fontId="1" fillId="0" borderId="0" xfId="0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3" xfId="0" applyFill="1" applyBorder="1" applyAlignment="1">
      <alignment vertical="top" wrapText="1"/>
    </xf>
    <xf numFmtId="166" fontId="3" fillId="0" borderId="4" xfId="1" applyNumberFormat="1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 wrapText="1"/>
    </xf>
    <xf numFmtId="0" fontId="0" fillId="0" borderId="65" xfId="0" applyBorder="1" applyAlignment="1">
      <alignment horizontal="right"/>
    </xf>
    <xf numFmtId="4" fontId="3" fillId="0" borderId="11" xfId="0" applyNumberFormat="1" applyFont="1" applyBorder="1" applyAlignment="1">
      <alignment vertical="center"/>
    </xf>
    <xf numFmtId="0" fontId="0" fillId="0" borderId="11" xfId="0" applyBorder="1" applyAlignment="1">
      <alignment vertical="top" wrapText="1"/>
    </xf>
    <xf numFmtId="3" fontId="0" fillId="0" borderId="17" xfId="0" applyNumberFormat="1" applyBorder="1" applyAlignment="1">
      <alignment vertical="top" wrapText="1"/>
    </xf>
    <xf numFmtId="3" fontId="0" fillId="0" borderId="33" xfId="0" applyNumberFormat="1" applyBorder="1" applyAlignment="1">
      <alignment vertical="top" wrapText="1"/>
    </xf>
    <xf numFmtId="3" fontId="0" fillId="0" borderId="37" xfId="0" applyNumberFormat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vertical="center" wrapText="1"/>
    </xf>
    <xf numFmtId="3" fontId="0" fillId="0" borderId="66" xfId="0" applyNumberForma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42" xfId="0" applyBorder="1" applyAlignment="1">
      <alignment vertical="top" wrapText="1"/>
    </xf>
    <xf numFmtId="0" fontId="0" fillId="0" borderId="42" xfId="0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left" vertical="top" wrapText="1"/>
    </xf>
    <xf numFmtId="0" fontId="1" fillId="0" borderId="28" xfId="0" applyFont="1" applyBorder="1" applyAlignment="1">
      <alignment horizontal="right" vertical="center"/>
    </xf>
    <xf numFmtId="166" fontId="3" fillId="0" borderId="68" xfId="1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top" wrapText="1"/>
    </xf>
    <xf numFmtId="166" fontId="3" fillId="0" borderId="42" xfId="1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top" wrapText="1"/>
    </xf>
    <xf numFmtId="166" fontId="3" fillId="0" borderId="0" xfId="1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horizontal="center" vertical="top" wrapText="1"/>
    </xf>
    <xf numFmtId="0" fontId="0" fillId="0" borderId="28" xfId="0" applyFill="1" applyBorder="1" applyAlignment="1">
      <alignment horizontal="right" vertical="center"/>
    </xf>
    <xf numFmtId="0" fontId="0" fillId="0" borderId="3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vertical="center" wrapText="1"/>
    </xf>
    <xf numFmtId="167" fontId="3" fillId="0" borderId="0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center" vertical="center"/>
    </xf>
    <xf numFmtId="6" fontId="0" fillId="0" borderId="0" xfId="0" applyNumberForma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0" fillId="0" borderId="8" xfId="0" applyFont="1" applyFill="1" applyBorder="1" applyAlignment="1">
      <alignment vertical="top" wrapText="1"/>
    </xf>
    <xf numFmtId="168" fontId="0" fillId="0" borderId="19" xfId="0" applyNumberFormat="1" applyBorder="1" applyAlignment="1">
      <alignment horizontal="right"/>
    </xf>
    <xf numFmtId="166" fontId="1" fillId="2" borderId="48" xfId="1" applyNumberFormat="1" applyFont="1" applyFill="1" applyBorder="1" applyAlignment="1">
      <alignment horizontal="center" vertical="center"/>
    </xf>
    <xf numFmtId="4" fontId="1" fillId="2" borderId="49" xfId="0" applyNumberFormat="1" applyFont="1" applyFill="1" applyBorder="1" applyAlignment="1">
      <alignment vertical="center"/>
    </xf>
    <xf numFmtId="3" fontId="1" fillId="2" borderId="49" xfId="0" applyNumberFormat="1" applyFont="1" applyFill="1" applyBorder="1" applyAlignment="1">
      <alignment horizontal="center" vertical="center"/>
    </xf>
    <xf numFmtId="166" fontId="1" fillId="2" borderId="70" xfId="1" applyNumberFormat="1" applyFont="1" applyFill="1" applyBorder="1" applyAlignment="1">
      <alignment horizontal="center" vertical="center"/>
    </xf>
    <xf numFmtId="166" fontId="1" fillId="2" borderId="49" xfId="1" applyNumberFormat="1" applyFont="1" applyFill="1" applyBorder="1" applyAlignment="1">
      <alignment horizontal="center" vertical="center"/>
    </xf>
    <xf numFmtId="166" fontId="1" fillId="2" borderId="50" xfId="1" applyNumberFormat="1" applyFont="1" applyFill="1" applyBorder="1" applyAlignment="1">
      <alignment horizontal="center" vertical="center"/>
    </xf>
    <xf numFmtId="4" fontId="1" fillId="2" borderId="49" xfId="0" applyNumberFormat="1" applyFont="1" applyFill="1" applyBorder="1" applyAlignment="1">
      <alignment horizontal="left" vertical="center"/>
    </xf>
    <xf numFmtId="0" fontId="3" fillId="0" borderId="36" xfId="0" applyFont="1" applyBorder="1" applyAlignment="1">
      <alignment horizontal="right"/>
    </xf>
    <xf numFmtId="4" fontId="0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166" fontId="0" fillId="0" borderId="4" xfId="1" applyNumberFormat="1" applyFont="1" applyBorder="1" applyAlignment="1">
      <alignment horizontal="center" vertical="center"/>
    </xf>
    <xf numFmtId="0" fontId="3" fillId="0" borderId="44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vertical="top" wrapText="1"/>
    </xf>
    <xf numFmtId="3" fontId="0" fillId="0" borderId="66" xfId="0" applyNumberFormat="1" applyFill="1" applyBorder="1" applyAlignment="1">
      <alignment vertical="top" wrapText="1"/>
    </xf>
    <xf numFmtId="166" fontId="1" fillId="0" borderId="39" xfId="1" applyNumberFormat="1" applyFont="1" applyBorder="1"/>
    <xf numFmtId="0" fontId="0" fillId="0" borderId="26" xfId="0" applyBorder="1" applyAlignment="1">
      <alignment vertical="top" wrapText="1"/>
    </xf>
    <xf numFmtId="0" fontId="0" fillId="0" borderId="26" xfId="0" applyBorder="1" applyAlignment="1">
      <alignment horizontal="center" vertical="top" wrapText="1"/>
    </xf>
    <xf numFmtId="3" fontId="0" fillId="0" borderId="26" xfId="0" applyNumberFormat="1" applyBorder="1" applyAlignment="1">
      <alignment vertical="top" wrapText="1"/>
    </xf>
    <xf numFmtId="4" fontId="4" fillId="0" borderId="71" xfId="0" applyNumberFormat="1" applyFont="1" applyBorder="1" applyAlignment="1">
      <alignment vertical="center"/>
    </xf>
    <xf numFmtId="0" fontId="0" fillId="0" borderId="26" xfId="0" applyBorder="1" applyAlignment="1">
      <alignment horizontal="right"/>
    </xf>
    <xf numFmtId="166" fontId="1" fillId="0" borderId="0" xfId="1" applyNumberFormat="1" applyFont="1" applyBorder="1"/>
    <xf numFmtId="4" fontId="3" fillId="0" borderId="25" xfId="0" applyNumberFormat="1" applyFont="1" applyBorder="1" applyAlignment="1">
      <alignment horizontal="center" vertical="center"/>
    </xf>
    <xf numFmtId="166" fontId="3" fillId="0" borderId="25" xfId="1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7" fontId="6" fillId="0" borderId="0" xfId="0" applyNumberFormat="1" applyFont="1" applyFill="1" applyBorder="1"/>
    <xf numFmtId="166" fontId="2" fillId="0" borderId="0" xfId="1" applyNumberFormat="1" applyFont="1" applyBorder="1"/>
    <xf numFmtId="4" fontId="4" fillId="0" borderId="26" xfId="0" applyNumberFormat="1" applyFont="1" applyBorder="1" applyAlignment="1">
      <alignment vertical="center"/>
    </xf>
    <xf numFmtId="166" fontId="3" fillId="0" borderId="26" xfId="1" applyNumberFormat="1" applyFont="1" applyBorder="1"/>
    <xf numFmtId="166" fontId="1" fillId="0" borderId="72" xfId="1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3" fontId="3" fillId="0" borderId="25" xfId="0" applyNumberFormat="1" applyFont="1" applyBorder="1" applyAlignment="1">
      <alignment horizontal="center" vertical="center"/>
    </xf>
    <xf numFmtId="166" fontId="3" fillId="0" borderId="27" xfId="1" applyNumberFormat="1" applyFont="1" applyBorder="1"/>
    <xf numFmtId="166" fontId="3" fillId="0" borderId="47" xfId="1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166" fontId="3" fillId="0" borderId="22" xfId="1" applyNumberFormat="1" applyFont="1" applyFill="1" applyBorder="1" applyAlignment="1">
      <alignment horizontal="center" vertical="center"/>
    </xf>
    <xf numFmtId="0" fontId="0" fillId="0" borderId="3" xfId="0" applyFont="1" applyBorder="1"/>
    <xf numFmtId="166" fontId="0" fillId="0" borderId="1" xfId="1" applyNumberFormat="1" applyFont="1" applyBorder="1" applyAlignment="1">
      <alignment horizontal="center" vertical="center"/>
    </xf>
    <xf numFmtId="0" fontId="0" fillId="0" borderId="58" xfId="0" applyFont="1" applyBorder="1" applyAlignment="1">
      <alignment horizontal="right"/>
    </xf>
    <xf numFmtId="0" fontId="0" fillId="0" borderId="6" xfId="0" applyFont="1" applyBorder="1" applyAlignment="1">
      <alignment vertical="top" wrapText="1"/>
    </xf>
    <xf numFmtId="3" fontId="0" fillId="0" borderId="57" xfId="0" applyNumberFormat="1" applyFont="1" applyBorder="1" applyAlignment="1">
      <alignment horizontal="right" vertical="top" wrapText="1"/>
    </xf>
    <xf numFmtId="0" fontId="4" fillId="0" borderId="10" xfId="0" applyFont="1" applyBorder="1"/>
    <xf numFmtId="0" fontId="1" fillId="0" borderId="12" xfId="0" applyFont="1" applyBorder="1"/>
    <xf numFmtId="1" fontId="3" fillId="0" borderId="7" xfId="0" applyNumberFormat="1" applyFont="1" applyBorder="1" applyAlignment="1">
      <alignment horizontal="right"/>
    </xf>
    <xf numFmtId="1" fontId="3" fillId="0" borderId="1" xfId="1" applyNumberFormat="1" applyFont="1" applyBorder="1"/>
    <xf numFmtId="4" fontId="0" fillId="0" borderId="2" xfId="0" applyNumberFormat="1" applyFont="1" applyFill="1" applyBorder="1" applyAlignment="1">
      <alignment vertical="center"/>
    </xf>
    <xf numFmtId="166" fontId="0" fillId="0" borderId="2" xfId="1" applyNumberFormat="1" applyFont="1" applyBorder="1" applyAlignment="1">
      <alignment horizontal="center" vertical="center"/>
    </xf>
    <xf numFmtId="2" fontId="3" fillId="0" borderId="2" xfId="1" applyNumberFormat="1" applyFont="1" applyBorder="1"/>
    <xf numFmtId="2" fontId="0" fillId="0" borderId="0" xfId="0" applyNumberFormat="1" applyFill="1" applyAlignment="1">
      <alignment horizontal="right" vertical="center" wrapText="1"/>
    </xf>
    <xf numFmtId="6" fontId="0" fillId="0" borderId="19" xfId="0" applyNumberFormat="1" applyBorder="1" applyAlignment="1">
      <alignment horizontal="right"/>
    </xf>
    <xf numFmtId="10" fontId="0" fillId="0" borderId="19" xfId="0" applyNumberFormat="1" applyBorder="1"/>
    <xf numFmtId="2" fontId="0" fillId="0" borderId="14" xfId="0" applyNumberFormat="1" applyBorder="1" applyAlignment="1">
      <alignment horizontal="right"/>
    </xf>
    <xf numFmtId="0" fontId="0" fillId="0" borderId="11" xfId="0" applyBorder="1"/>
    <xf numFmtId="0" fontId="1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1" fillId="0" borderId="7" xfId="1" applyNumberFormat="1" applyFont="1" applyBorder="1" applyAlignment="1">
      <alignment horizontal="center"/>
    </xf>
    <xf numFmtId="166" fontId="0" fillId="0" borderId="63" xfId="1" applyNumberFormat="1" applyFont="1" applyBorder="1" applyAlignment="1">
      <alignment horizontal="center" vertical="center"/>
    </xf>
    <xf numFmtId="0" fontId="0" fillId="0" borderId="73" xfId="0" applyBorder="1" applyAlignment="1">
      <alignment vertical="top" wrapText="1"/>
    </xf>
    <xf numFmtId="9" fontId="0" fillId="0" borderId="2" xfId="2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166" fontId="1" fillId="4" borderId="48" xfId="1" applyNumberFormat="1" applyFont="1" applyFill="1" applyBorder="1" applyAlignment="1">
      <alignment horizontal="center" vertical="center"/>
    </xf>
    <xf numFmtId="4" fontId="1" fillId="4" borderId="49" xfId="0" applyNumberFormat="1" applyFont="1" applyFill="1" applyBorder="1" applyAlignment="1">
      <alignment vertical="center"/>
    </xf>
    <xf numFmtId="3" fontId="1" fillId="4" borderId="49" xfId="0" applyNumberFormat="1" applyFont="1" applyFill="1" applyBorder="1" applyAlignment="1">
      <alignment horizontal="center" vertical="center"/>
    </xf>
    <xf numFmtId="166" fontId="1" fillId="4" borderId="49" xfId="1" applyNumberFormat="1" applyFont="1" applyFill="1" applyBorder="1" applyAlignment="1">
      <alignment horizontal="center" vertical="center"/>
    </xf>
    <xf numFmtId="166" fontId="1" fillId="4" borderId="50" xfId="1" applyNumberFormat="1" applyFont="1" applyFill="1" applyBorder="1" applyAlignment="1">
      <alignment horizontal="center" vertical="center"/>
    </xf>
    <xf numFmtId="10" fontId="0" fillId="0" borderId="3" xfId="0" applyNumberFormat="1" applyBorder="1" applyAlignment="1">
      <alignment horizontal="center" vertical="top" wrapText="1"/>
    </xf>
    <xf numFmtId="4" fontId="0" fillId="0" borderId="3" xfId="0" applyNumberFormat="1" applyFont="1" applyBorder="1" applyAlignment="1">
      <alignment vertical="center"/>
    </xf>
    <xf numFmtId="0" fontId="0" fillId="0" borderId="2" xfId="0" applyFont="1" applyBorder="1"/>
    <xf numFmtId="0" fontId="0" fillId="0" borderId="32" xfId="0" applyBorder="1" applyAlignment="1">
      <alignment horizontal="right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3" fontId="0" fillId="0" borderId="74" xfId="0" applyNumberFormat="1" applyBorder="1" applyAlignment="1">
      <alignment vertical="top" wrapText="1"/>
    </xf>
    <xf numFmtId="166" fontId="1" fillId="3" borderId="39" xfId="1" applyNumberFormat="1" applyFont="1" applyFill="1" applyBorder="1"/>
    <xf numFmtId="3" fontId="0" fillId="5" borderId="30" xfId="0" applyNumberFormat="1" applyFill="1" applyBorder="1" applyAlignment="1">
      <alignment vertical="top" wrapText="1"/>
    </xf>
    <xf numFmtId="3" fontId="1" fillId="5" borderId="30" xfId="0" applyNumberFormat="1" applyFont="1" applyFill="1" applyBorder="1" applyAlignment="1">
      <alignment horizontal="left" vertical="center" wrapText="1"/>
    </xf>
    <xf numFmtId="166" fontId="1" fillId="5" borderId="39" xfId="1" applyNumberFormat="1" applyFont="1" applyFill="1" applyBorder="1"/>
    <xf numFmtId="166" fontId="1" fillId="0" borderId="39" xfId="1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69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</cellXfs>
  <cellStyles count="17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ShapeType="1"/>
        </xdr:cNvSpPr>
      </xdr:nvSpPr>
      <xdr:spPr bwMode="auto">
        <a:xfrm>
          <a:off x="4038600" y="0"/>
          <a:ext cx="54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4038600" y="0"/>
          <a:ext cx="54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zoomScale="125" zoomScaleNormal="125" zoomScalePageLayoutView="125" workbookViewId="0">
      <selection activeCell="C10" sqref="C10"/>
    </sheetView>
  </sheetViews>
  <sheetFormatPr baseColWidth="10" defaultRowHeight="14" x14ac:dyDescent="0.2"/>
  <cols>
    <col min="2" max="2" width="8.5" customWidth="1"/>
    <col min="3" max="3" width="60.1640625" style="29" customWidth="1"/>
    <col min="4" max="4" width="7.1640625" style="27" customWidth="1"/>
    <col min="5" max="5" width="4" style="254" customWidth="1"/>
    <col min="6" max="6" width="10.83203125" style="27" hidden="1" customWidth="1"/>
    <col min="7" max="7" width="15.5" style="27" customWidth="1"/>
    <col min="8" max="8" width="3.1640625" style="28" customWidth="1"/>
  </cols>
  <sheetData>
    <row r="1" spans="2:8" x14ac:dyDescent="0.2">
      <c r="C1" s="56"/>
      <c r="D1" s="57"/>
      <c r="E1" s="248"/>
      <c r="F1" s="31"/>
      <c r="G1" s="32"/>
      <c r="H1" s="33"/>
    </row>
    <row r="2" spans="2:8" x14ac:dyDescent="0.2">
      <c r="B2" s="18" t="str">
        <f>Detail!B2</f>
        <v>Program:</v>
      </c>
      <c r="C2" s="18" t="str">
        <f>Detail!C2</f>
        <v>LEVELING LINCOLN</v>
      </c>
      <c r="D2" s="57"/>
      <c r="E2" s="248"/>
      <c r="F2" s="31"/>
      <c r="G2" s="32"/>
      <c r="H2" s="33"/>
    </row>
    <row r="3" spans="2:8" x14ac:dyDescent="0.2">
      <c r="B3" s="18" t="str">
        <f>Detail!B3</f>
        <v>Format:</v>
      </c>
      <c r="C3" s="18" t="str">
        <f>Detail!C3</f>
        <v>HD/4K</v>
      </c>
      <c r="D3" s="57"/>
      <c r="E3" s="248"/>
      <c r="F3" s="31"/>
      <c r="G3" s="32"/>
      <c r="H3" s="33"/>
    </row>
    <row r="4" spans="2:8" x14ac:dyDescent="0.2">
      <c r="C4" s="56"/>
      <c r="D4" s="57"/>
      <c r="E4" s="248"/>
      <c r="F4" s="31"/>
      <c r="G4" s="32"/>
      <c r="H4" s="33"/>
    </row>
    <row r="5" spans="2:8" x14ac:dyDescent="0.2">
      <c r="B5" t="str">
        <f>Detail!B5</f>
        <v>Producers: Arden Teresa Lewis/ Tinks Lovelace/ATL Films/ Bag O' Bones Collective</v>
      </c>
      <c r="C5" s="56"/>
      <c r="D5" s="246" t="str">
        <f>Detail!E5</f>
        <v>Research:</v>
      </c>
      <c r="E5" s="246">
        <f>Detail!G5</f>
        <v>2</v>
      </c>
      <c r="F5" s="31"/>
      <c r="G5" s="247" t="str">
        <f>Detail!H5</f>
        <v>weeks</v>
      </c>
      <c r="H5" s="33"/>
    </row>
    <row r="6" spans="2:8" x14ac:dyDescent="0.2">
      <c r="B6" t="s">
        <v>307</v>
      </c>
      <c r="C6" s="56" t="s">
        <v>309</v>
      </c>
      <c r="D6" s="246"/>
      <c r="E6" s="246"/>
      <c r="F6" s="31"/>
      <c r="G6" s="247"/>
      <c r="H6" s="33"/>
    </row>
    <row r="7" spans="2:8" x14ac:dyDescent="0.2">
      <c r="B7" t="str">
        <f>Detail!B7</f>
        <v>Locations: Los Angeles, New York, Houston</v>
      </c>
      <c r="C7" s="56" t="s">
        <v>308</v>
      </c>
      <c r="D7" s="246" t="str">
        <f>Detail!E6</f>
        <v>Prep:</v>
      </c>
      <c r="E7" s="246">
        <f>Detail!G6</f>
        <v>1</v>
      </c>
      <c r="F7" s="31"/>
      <c r="G7" s="247" t="str">
        <f>Detail!H6</f>
        <v xml:space="preserve"> weeks</v>
      </c>
      <c r="H7" s="33"/>
    </row>
    <row r="8" spans="2:8" x14ac:dyDescent="0.2">
      <c r="C8" s="56"/>
      <c r="D8" s="246" t="str">
        <f>Detail!E7</f>
        <v>Shoot:</v>
      </c>
      <c r="E8" s="246">
        <f>Detail!G7</f>
        <v>1</v>
      </c>
      <c r="F8" s="31"/>
      <c r="G8" s="247" t="str">
        <f>Detail!H7</f>
        <v>DAYS (23 days completed)</v>
      </c>
      <c r="H8" s="33"/>
    </row>
    <row r="9" spans="2:8" x14ac:dyDescent="0.2">
      <c r="B9" t="str">
        <f>Detail!B9</f>
        <v xml:space="preserve"> </v>
      </c>
      <c r="C9" s="56"/>
      <c r="D9" s="246" t="str">
        <f>Detail!E8</f>
        <v>Wrap:</v>
      </c>
      <c r="E9" s="246">
        <f>Detail!G8</f>
        <v>1</v>
      </c>
      <c r="F9" s="31"/>
      <c r="G9" s="247" t="str">
        <f>Detail!H8</f>
        <v xml:space="preserve"> weeks</v>
      </c>
      <c r="H9" s="33"/>
    </row>
    <row r="10" spans="2:8" x14ac:dyDescent="0.2">
      <c r="C10" s="56"/>
      <c r="D10" s="246" t="str">
        <f>Detail!E9</f>
        <v>Edit:</v>
      </c>
      <c r="E10" s="246">
        <f>Detail!G9</f>
        <v>12</v>
      </c>
      <c r="F10" s="31"/>
      <c r="G10" s="247" t="str">
        <f>Detail!H9</f>
        <v xml:space="preserve"> weeks</v>
      </c>
      <c r="H10" s="33"/>
    </row>
    <row r="11" spans="2:8" x14ac:dyDescent="0.2">
      <c r="C11" s="56"/>
      <c r="D11" s="246" t="str">
        <f>Detail!E10</f>
        <v>Total Post:</v>
      </c>
      <c r="E11" s="246">
        <f>Detail!G10</f>
        <v>16</v>
      </c>
      <c r="F11" s="31"/>
      <c r="G11" s="247" t="str">
        <f>Detail!H10</f>
        <v xml:space="preserve"> weeks</v>
      </c>
      <c r="H11" s="33"/>
    </row>
    <row r="12" spans="2:8" x14ac:dyDescent="0.2">
      <c r="C12" s="56"/>
      <c r="D12" s="246" t="str">
        <f>Detail!E11</f>
        <v>TOTAL:</v>
      </c>
      <c r="E12" s="246">
        <f>Detail!G11</f>
        <v>16</v>
      </c>
      <c r="F12" s="31"/>
      <c r="G12" s="247" t="str">
        <f>Detail!H11</f>
        <v xml:space="preserve"> weeks</v>
      </c>
      <c r="H12" s="33"/>
    </row>
    <row r="13" spans="2:8" x14ac:dyDescent="0.2">
      <c r="C13" s="56"/>
      <c r="D13" s="246"/>
      <c r="E13" s="246"/>
      <c r="F13" s="31"/>
      <c r="G13" s="247"/>
      <c r="H13" s="33"/>
    </row>
    <row r="14" spans="2:8" x14ac:dyDescent="0.2">
      <c r="B14" s="342" t="s">
        <v>234</v>
      </c>
      <c r="C14" s="406" t="s">
        <v>235</v>
      </c>
      <c r="D14" s="405"/>
      <c r="E14" s="189"/>
      <c r="F14" s="407"/>
      <c r="G14" s="407" t="s">
        <v>236</v>
      </c>
      <c r="H14" s="33"/>
    </row>
    <row r="15" spans="2:8" x14ac:dyDescent="0.2">
      <c r="B15" s="237">
        <v>1000</v>
      </c>
      <c r="C15" s="39" t="s">
        <v>237</v>
      </c>
      <c r="D15" s="68"/>
      <c r="E15" s="249"/>
      <c r="F15" s="48"/>
      <c r="G15" s="104">
        <f>Detail!H42</f>
        <v>6800</v>
      </c>
      <c r="H15" s="190"/>
    </row>
    <row r="16" spans="2:8" x14ac:dyDescent="0.2">
      <c r="B16" s="237">
        <v>2000</v>
      </c>
      <c r="C16" s="66" t="s">
        <v>44</v>
      </c>
      <c r="D16" s="46"/>
      <c r="E16" s="250"/>
      <c r="F16" s="48"/>
      <c r="G16" s="104">
        <f>Detail!H57</f>
        <v>43000</v>
      </c>
      <c r="H16" s="190"/>
    </row>
    <row r="17" spans="1:8" x14ac:dyDescent="0.2">
      <c r="B17" s="237">
        <v>3000</v>
      </c>
      <c r="C17" s="66" t="s">
        <v>35</v>
      </c>
      <c r="D17" s="46"/>
      <c r="E17" s="250"/>
      <c r="F17" s="48"/>
      <c r="G17" s="104">
        <f>Detail!H93</f>
        <v>30650</v>
      </c>
      <c r="H17" s="190"/>
    </row>
    <row r="18" spans="1:8" x14ac:dyDescent="0.2">
      <c r="B18" s="237">
        <v>4000</v>
      </c>
      <c r="C18" s="39" t="s">
        <v>36</v>
      </c>
      <c r="D18" s="68"/>
      <c r="E18" s="249"/>
      <c r="F18" s="48"/>
      <c r="G18" s="104">
        <f>Detail!H129</f>
        <v>11820.7</v>
      </c>
      <c r="H18" s="190"/>
    </row>
    <row r="19" spans="1:8" x14ac:dyDescent="0.2">
      <c r="B19" s="237">
        <v>5000</v>
      </c>
      <c r="C19" s="66" t="s">
        <v>37</v>
      </c>
      <c r="D19" s="46"/>
      <c r="E19" s="249"/>
      <c r="F19" s="48"/>
      <c r="G19" s="104">
        <f>Detail!H191</f>
        <v>5330</v>
      </c>
      <c r="H19" s="190"/>
    </row>
    <row r="20" spans="1:8" x14ac:dyDescent="0.2">
      <c r="B20" s="237">
        <v>6000</v>
      </c>
      <c r="C20" s="66" t="s">
        <v>175</v>
      </c>
      <c r="D20" s="46"/>
      <c r="E20" s="249"/>
      <c r="F20" s="48"/>
      <c r="G20" s="104">
        <f>Detail!H210</f>
        <v>4996</v>
      </c>
      <c r="H20" s="190"/>
    </row>
    <row r="21" spans="1:8" x14ac:dyDescent="0.2">
      <c r="A21" t="s">
        <v>92</v>
      </c>
      <c r="B21" s="237">
        <v>7000</v>
      </c>
      <c r="C21" s="66" t="s">
        <v>210</v>
      </c>
      <c r="D21" s="70"/>
      <c r="E21" s="249"/>
      <c r="F21" s="48"/>
      <c r="G21" s="104">
        <f>Detail!H286</f>
        <v>45072</v>
      </c>
      <c r="H21" s="190"/>
    </row>
    <row r="22" spans="1:8" x14ac:dyDescent="0.2">
      <c r="B22" s="237">
        <v>8000</v>
      </c>
      <c r="C22" s="66" t="s">
        <v>38</v>
      </c>
      <c r="D22" s="68"/>
      <c r="E22" s="249"/>
      <c r="F22" s="48"/>
      <c r="G22" s="104">
        <f>Detail!H298</f>
        <v>10800</v>
      </c>
      <c r="H22" s="190"/>
    </row>
    <row r="23" spans="1:8" x14ac:dyDescent="0.2">
      <c r="B23" s="237">
        <v>9000</v>
      </c>
      <c r="C23" s="66" t="s">
        <v>240</v>
      </c>
      <c r="D23" s="68"/>
      <c r="E23" s="249"/>
      <c r="F23" s="48"/>
      <c r="G23" s="104">
        <f>Detail!H322</f>
        <v>11455</v>
      </c>
      <c r="H23" s="190"/>
    </row>
    <row r="24" spans="1:8" x14ac:dyDescent="0.2">
      <c r="B24" s="237">
        <v>10000</v>
      </c>
      <c r="C24" s="39" t="s">
        <v>239</v>
      </c>
      <c r="D24" s="68"/>
      <c r="E24" s="249"/>
      <c r="F24" s="48"/>
      <c r="G24" s="104">
        <f>Detail!H348</f>
        <v>14735</v>
      </c>
      <c r="H24" s="190"/>
    </row>
    <row r="25" spans="1:8" x14ac:dyDescent="0.2">
      <c r="B25" s="41"/>
      <c r="C25" s="41"/>
      <c r="D25" s="42"/>
      <c r="E25" s="251"/>
      <c r="F25" s="45"/>
      <c r="G25" s="105"/>
      <c r="H25" s="190"/>
    </row>
    <row r="26" spans="1:8" x14ac:dyDescent="0.2">
      <c r="B26" s="17"/>
      <c r="C26" s="71" t="s">
        <v>16</v>
      </c>
      <c r="D26" s="46"/>
      <c r="E26" s="250"/>
      <c r="F26" s="48"/>
      <c r="G26" s="104">
        <f>SUM(G15:G24)</f>
        <v>184658.7</v>
      </c>
      <c r="H26" s="190"/>
    </row>
    <row r="27" spans="1:8" x14ac:dyDescent="0.2">
      <c r="B27" s="237"/>
      <c r="C27" s="72" t="s">
        <v>79</v>
      </c>
      <c r="D27" s="73">
        <f>Detail!D351</f>
        <v>0.1</v>
      </c>
      <c r="E27" s="249"/>
      <c r="F27" s="48"/>
      <c r="G27" s="104">
        <f>Detail!H351</f>
        <v>18465.870000000003</v>
      </c>
      <c r="H27" s="190"/>
    </row>
    <row r="28" spans="1:8" x14ac:dyDescent="0.2">
      <c r="B28" s="237"/>
      <c r="C28" s="72" t="s">
        <v>127</v>
      </c>
      <c r="D28" s="73">
        <f>Detail!D352</f>
        <v>7.0000000000000007E-2</v>
      </c>
      <c r="E28" s="250"/>
      <c r="F28" s="48"/>
      <c r="G28" s="104">
        <f>Detail!H352</f>
        <v>14218.719900000002</v>
      </c>
      <c r="H28" s="190"/>
    </row>
    <row r="29" spans="1:8" x14ac:dyDescent="0.2">
      <c r="B29" s="41"/>
      <c r="C29" s="41"/>
      <c r="D29" s="42"/>
      <c r="E29" s="251"/>
      <c r="F29" s="45"/>
      <c r="G29" s="105"/>
      <c r="H29" s="190"/>
    </row>
    <row r="30" spans="1:8" x14ac:dyDescent="0.2">
      <c r="B30" s="237"/>
      <c r="C30" s="74" t="s">
        <v>120</v>
      </c>
      <c r="D30" s="75"/>
      <c r="E30" s="252"/>
      <c r="F30" s="58"/>
      <c r="G30" s="191">
        <f>G28+G27+G26</f>
        <v>217343.28990000003</v>
      </c>
      <c r="H30" s="190"/>
    </row>
    <row r="31" spans="1:8" x14ac:dyDescent="0.2">
      <c r="B31" s="41"/>
      <c r="C31" s="41"/>
      <c r="D31" s="42"/>
      <c r="E31" s="251"/>
      <c r="F31" s="45"/>
      <c r="G31" s="105"/>
      <c r="H31" s="190"/>
    </row>
    <row r="32" spans="1:8" x14ac:dyDescent="0.2">
      <c r="D32" s="34"/>
      <c r="E32" s="253"/>
      <c r="F32" s="31"/>
      <c r="G32" s="219"/>
      <c r="H32" s="190"/>
    </row>
    <row r="33" spans="3:8" x14ac:dyDescent="0.2">
      <c r="D33" s="34"/>
      <c r="E33" s="253"/>
      <c r="F33" s="31"/>
      <c r="G33" s="31"/>
      <c r="H33" s="33"/>
    </row>
    <row r="34" spans="3:8" x14ac:dyDescent="0.2">
      <c r="D34" s="34"/>
      <c r="E34" s="253"/>
      <c r="F34" s="31"/>
      <c r="G34" s="31"/>
      <c r="H34" s="33"/>
    </row>
    <row r="35" spans="3:8" x14ac:dyDescent="0.2">
      <c r="C35" s="29" t="s">
        <v>92</v>
      </c>
      <c r="G35" s="76"/>
    </row>
  </sheetData>
  <phoneticPr fontId="5" type="noConversion"/>
  <printOptions horizontalCentered="1" verticalCentered="1"/>
  <pageMargins left="0.75" right="0.75" top="1" bottom="1" header="0.5" footer="0.5"/>
  <pageSetup orientation="landscape" horizontalDpi="4294967292" verticalDpi="4294967292"/>
  <headerFooter>
    <oddFooter>&amp;L&amp;C&amp;R</oddFooter>
  </headerFooter>
  <drawing r:id="rId1"/>
  <extLst>
    <ext xmlns:mx="http://schemas.microsoft.com/office/mac/excel/2008/main" uri="{64002731-A6B0-56B0-2670-7721B7C09600}">
      <mx:PLV Mode="0" OnePage="0" WScale="95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747"/>
  <sheetViews>
    <sheetView tabSelected="1" topLeftCell="A38" zoomScale="125" zoomScaleNormal="125" zoomScaleSheetLayoutView="125" zoomScalePageLayoutView="125" workbookViewId="0">
      <selection activeCell="B9" sqref="B9:C9"/>
    </sheetView>
  </sheetViews>
  <sheetFormatPr baseColWidth="10" defaultRowHeight="14" x14ac:dyDescent="0.2"/>
  <cols>
    <col min="1" max="1" width="1.83203125" customWidth="1"/>
    <col min="2" max="2" width="8.33203125" style="99" customWidth="1"/>
    <col min="3" max="3" width="55.83203125" style="29" customWidth="1"/>
    <col min="4" max="4" width="8.33203125" style="27" customWidth="1"/>
    <col min="5" max="5" width="11" style="34" customWidth="1"/>
    <col min="6" max="6" width="5" style="34" customWidth="1"/>
    <col min="7" max="7" width="10.6640625" style="27" customWidth="1"/>
    <col min="8" max="8" width="18.5" style="27" customWidth="1"/>
    <col min="9" max="9" width="3.1640625" style="77" customWidth="1"/>
    <col min="10" max="10" width="2.83203125" customWidth="1"/>
    <col min="11" max="11" width="10.83203125" style="79"/>
    <col min="12" max="12" width="12.83203125" customWidth="1"/>
  </cols>
  <sheetData>
    <row r="1" spans="2:15" ht="13" x14ac:dyDescent="0.2">
      <c r="C1" s="26"/>
      <c r="G1" s="26"/>
      <c r="I1" s="28"/>
      <c r="K1" s="430" t="s">
        <v>80</v>
      </c>
      <c r="L1" s="431"/>
      <c r="M1" s="432"/>
      <c r="O1" t="s">
        <v>92</v>
      </c>
    </row>
    <row r="2" spans="2:15" x14ac:dyDescent="0.2">
      <c r="B2" s="18" t="s">
        <v>95</v>
      </c>
      <c r="C2" s="18" t="s">
        <v>275</v>
      </c>
      <c r="D2" s="30" t="s">
        <v>152</v>
      </c>
      <c r="E2" s="110"/>
      <c r="F2" s="110"/>
      <c r="G2" s="2"/>
      <c r="H2" s="31"/>
      <c r="I2" s="33"/>
      <c r="K2" s="433" t="s">
        <v>81</v>
      </c>
      <c r="L2" s="434"/>
      <c r="M2" s="435"/>
    </row>
    <row r="3" spans="2:15" x14ac:dyDescent="0.2">
      <c r="B3" s="18" t="s">
        <v>96</v>
      </c>
      <c r="C3" s="18" t="s">
        <v>254</v>
      </c>
      <c r="D3" s="30"/>
      <c r="E3" s="110"/>
      <c r="F3" s="110"/>
      <c r="G3" s="2"/>
      <c r="H3" s="31" t="s">
        <v>92</v>
      </c>
      <c r="I3" s="33"/>
      <c r="K3" s="393" t="s">
        <v>103</v>
      </c>
      <c r="L3" s="394"/>
      <c r="M3" s="232">
        <f>$H$350</f>
        <v>184658.7</v>
      </c>
    </row>
    <row r="4" spans="2:15" x14ac:dyDescent="0.2">
      <c r="B4" s="100"/>
      <c r="D4" s="30"/>
      <c r="E4" s="110"/>
      <c r="F4" s="110"/>
      <c r="G4" s="2"/>
      <c r="H4" s="31"/>
      <c r="I4" s="33"/>
      <c r="K4" s="228" t="s">
        <v>79</v>
      </c>
      <c r="L4" s="395"/>
      <c r="M4" s="229">
        <f>$H$351</f>
        <v>18465.870000000003</v>
      </c>
      <c r="N4" s="1"/>
    </row>
    <row r="5" spans="2:15" x14ac:dyDescent="0.2">
      <c r="B5" s="444" t="s">
        <v>263</v>
      </c>
      <c r="C5" s="444"/>
      <c r="D5" s="242" t="s">
        <v>152</v>
      </c>
      <c r="E5" s="20" t="s">
        <v>144</v>
      </c>
      <c r="F5" s="20"/>
      <c r="G5">
        <v>2</v>
      </c>
      <c r="H5" t="s">
        <v>121</v>
      </c>
      <c r="I5" s="33"/>
      <c r="K5" s="228" t="s">
        <v>105</v>
      </c>
      <c r="L5" s="230"/>
      <c r="M5" s="229">
        <f>$H$352</f>
        <v>14218.719900000002</v>
      </c>
    </row>
    <row r="6" spans="2:15" x14ac:dyDescent="0.2">
      <c r="B6" s="444" t="s">
        <v>305</v>
      </c>
      <c r="C6" s="444"/>
      <c r="D6" s="242"/>
      <c r="E6" s="243" t="s">
        <v>145</v>
      </c>
      <c r="F6" s="243"/>
      <c r="G6" s="21">
        <v>1</v>
      </c>
      <c r="H6" s="244" t="s">
        <v>146</v>
      </c>
      <c r="I6" s="33"/>
      <c r="K6" s="231" t="s">
        <v>120</v>
      </c>
      <c r="L6" s="13"/>
      <c r="M6" s="232">
        <f>$H$353</f>
        <v>217343.28990000003</v>
      </c>
      <c r="N6" s="1">
        <f>M3+M4+M5</f>
        <v>217343.2899</v>
      </c>
    </row>
    <row r="7" spans="2:15" ht="13" x14ac:dyDescent="0.2">
      <c r="B7" s="288" t="s">
        <v>133</v>
      </c>
      <c r="C7" s="288" t="s">
        <v>253</v>
      </c>
      <c r="D7" s="242"/>
      <c r="E7" s="243" t="s">
        <v>28</v>
      </c>
      <c r="F7" s="243"/>
      <c r="G7" s="21">
        <v>1</v>
      </c>
      <c r="H7" s="244" t="s">
        <v>304</v>
      </c>
      <c r="I7" s="33"/>
    </row>
    <row r="8" spans="2:15" ht="13" x14ac:dyDescent="0.2">
      <c r="B8" s="245"/>
      <c r="C8"/>
      <c r="D8" s="242"/>
      <c r="E8" s="243" t="s">
        <v>29</v>
      </c>
      <c r="F8" s="243"/>
      <c r="G8" s="21">
        <v>1</v>
      </c>
      <c r="H8" s="244" t="s">
        <v>146</v>
      </c>
      <c r="I8" s="33"/>
    </row>
    <row r="9" spans="2:15" ht="13" x14ac:dyDescent="0.2">
      <c r="B9" s="445" t="s">
        <v>92</v>
      </c>
      <c r="C9" s="445"/>
      <c r="D9" s="242"/>
      <c r="E9" s="243" t="s">
        <v>180</v>
      </c>
      <c r="F9" s="243"/>
      <c r="G9" s="21">
        <v>12</v>
      </c>
      <c r="H9" s="244" t="s">
        <v>146</v>
      </c>
      <c r="I9" s="33"/>
    </row>
    <row r="10" spans="2:15" x14ac:dyDescent="0.2">
      <c r="D10" s="242"/>
      <c r="E10" s="243" t="s">
        <v>181</v>
      </c>
      <c r="F10" s="243"/>
      <c r="G10" s="21">
        <v>16</v>
      </c>
      <c r="H10" s="244" t="s">
        <v>146</v>
      </c>
      <c r="I10" s="33"/>
    </row>
    <row r="11" spans="2:15" x14ac:dyDescent="0.2">
      <c r="B11" s="445"/>
      <c r="C11" s="445"/>
      <c r="D11" s="242"/>
      <c r="E11" s="243" t="s">
        <v>30</v>
      </c>
      <c r="F11" s="243"/>
      <c r="G11" s="21">
        <v>16</v>
      </c>
      <c r="H11" s="244" t="s">
        <v>146</v>
      </c>
      <c r="I11" s="33"/>
      <c r="K11" s="298"/>
      <c r="L11" s="14"/>
      <c r="M11" s="299"/>
    </row>
    <row r="12" spans="2:15" ht="13" x14ac:dyDescent="0.2">
      <c r="B12" s="218"/>
      <c r="C12" s="218"/>
      <c r="D12" s="242"/>
      <c r="E12" s="243"/>
      <c r="F12" s="243"/>
      <c r="G12" s="21"/>
      <c r="H12" s="244"/>
      <c r="I12" s="33"/>
    </row>
    <row r="13" spans="2:15" ht="122" customHeight="1" x14ac:dyDescent="0.2">
      <c r="B13" s="446" t="s">
        <v>310</v>
      </c>
      <c r="C13" s="447"/>
      <c r="D13" s="447"/>
      <c r="E13" s="447"/>
      <c r="F13" s="447"/>
      <c r="G13" s="447"/>
      <c r="H13" s="447"/>
      <c r="I13" s="33"/>
      <c r="K13" s="302"/>
      <c r="L13" s="300"/>
      <c r="M13" s="300"/>
    </row>
    <row r="14" spans="2:15" s="300" customFormat="1" ht="13" customHeight="1" x14ac:dyDescent="0.2">
      <c r="B14" s="301"/>
      <c r="C14" s="301"/>
      <c r="D14" s="301"/>
      <c r="E14" s="301"/>
      <c r="F14" s="301"/>
      <c r="G14" s="301"/>
      <c r="H14" s="301"/>
      <c r="I14" s="87"/>
      <c r="K14" s="79"/>
      <c r="L14"/>
      <c r="M14"/>
    </row>
    <row r="15" spans="2:15" ht="15" thickBot="1" x14ac:dyDescent="0.25">
      <c r="B15" s="101"/>
      <c r="C15" s="18"/>
      <c r="D15" s="34"/>
      <c r="E15" s="35"/>
      <c r="F15" s="35"/>
      <c r="G15" s="31"/>
      <c r="H15" s="31"/>
      <c r="I15" s="28"/>
      <c r="K15" s="439" t="s">
        <v>82</v>
      </c>
      <c r="L15" s="440"/>
      <c r="M15" s="440"/>
    </row>
    <row r="16" spans="2:15" ht="31" customHeight="1" x14ac:dyDescent="0.2">
      <c r="B16" s="345"/>
      <c r="C16" s="346" t="s">
        <v>195</v>
      </c>
      <c r="D16" s="347" t="s">
        <v>41</v>
      </c>
      <c r="E16" s="348" t="s">
        <v>42</v>
      </c>
      <c r="F16" s="348" t="s">
        <v>137</v>
      </c>
      <c r="G16" s="349" t="s">
        <v>78</v>
      </c>
      <c r="H16" s="350" t="s">
        <v>167</v>
      </c>
      <c r="I16" s="16"/>
      <c r="J16" s="85"/>
      <c r="K16" s="441" t="s">
        <v>81</v>
      </c>
      <c r="L16" s="442"/>
      <c r="M16" s="443"/>
    </row>
    <row r="17" spans="2:13" x14ac:dyDescent="0.2">
      <c r="B17" s="198"/>
      <c r="C17" s="201"/>
      <c r="D17" s="61"/>
      <c r="E17" s="37"/>
      <c r="F17" s="98"/>
      <c r="G17" s="69"/>
      <c r="H17" s="172"/>
      <c r="I17" s="16"/>
      <c r="K17" s="240"/>
      <c r="L17" s="16"/>
      <c r="M17" s="239"/>
    </row>
    <row r="18" spans="2:13" x14ac:dyDescent="0.2">
      <c r="B18" s="148">
        <v>1000</v>
      </c>
      <c r="C18" s="150" t="s">
        <v>282</v>
      </c>
      <c r="D18" s="318"/>
      <c r="E18" s="319"/>
      <c r="F18" s="319"/>
      <c r="G18" s="318"/>
      <c r="H18" s="320">
        <f>SUM(H19:H21)</f>
        <v>0</v>
      </c>
      <c r="I18" s="16"/>
      <c r="K18" s="238">
        <v>35</v>
      </c>
      <c r="L18" s="16" t="s">
        <v>2</v>
      </c>
      <c r="M18" s="239"/>
    </row>
    <row r="19" spans="2:13" x14ac:dyDescent="0.2">
      <c r="B19" s="390">
        <v>1010</v>
      </c>
      <c r="C19" s="391" t="s">
        <v>291</v>
      </c>
      <c r="D19" s="15">
        <v>1</v>
      </c>
      <c r="E19" s="329" t="s">
        <v>45</v>
      </c>
      <c r="F19" s="329"/>
      <c r="G19" s="15">
        <v>0</v>
      </c>
      <c r="H19" s="392">
        <f t="shared" ref="H19:H20" si="0">D19*G19</f>
        <v>0</v>
      </c>
      <c r="I19" s="16"/>
      <c r="K19" s="238">
        <v>20</v>
      </c>
      <c r="L19" s="16" t="s">
        <v>3</v>
      </c>
      <c r="M19" s="239"/>
    </row>
    <row r="20" spans="2:13" x14ac:dyDescent="0.2">
      <c r="B20" s="390">
        <v>1020</v>
      </c>
      <c r="C20" s="391" t="s">
        <v>292</v>
      </c>
      <c r="D20" s="15">
        <v>1</v>
      </c>
      <c r="E20" s="329" t="s">
        <v>45</v>
      </c>
      <c r="F20" s="329"/>
      <c r="G20" s="15">
        <v>0</v>
      </c>
      <c r="H20" s="392">
        <f t="shared" si="0"/>
        <v>0</v>
      </c>
      <c r="I20" s="16"/>
      <c r="K20" s="238">
        <v>0</v>
      </c>
      <c r="L20" s="16" t="s">
        <v>4</v>
      </c>
      <c r="M20" s="239"/>
    </row>
    <row r="21" spans="2:13" s="289" customFormat="1" ht="14" customHeight="1" x14ac:dyDescent="0.2">
      <c r="B21" s="117">
        <v>1089</v>
      </c>
      <c r="C21" s="8" t="s">
        <v>31</v>
      </c>
      <c r="D21" s="8"/>
      <c r="E21" s="217" t="s">
        <v>46</v>
      </c>
      <c r="F21" s="217"/>
      <c r="G21" s="146">
        <v>0</v>
      </c>
      <c r="H21" s="126">
        <v>0</v>
      </c>
      <c r="I21" s="290"/>
      <c r="K21" s="238">
        <v>20</v>
      </c>
      <c r="L21" s="16" t="s">
        <v>83</v>
      </c>
      <c r="M21" s="239"/>
    </row>
    <row r="22" spans="2:13" ht="13" x14ac:dyDescent="0.2">
      <c r="B22" s="215"/>
      <c r="C22" s="12"/>
      <c r="D22" s="15"/>
      <c r="E22" s="329"/>
      <c r="F22" s="329"/>
      <c r="G22" s="15"/>
      <c r="H22" s="210"/>
      <c r="I22" s="16"/>
      <c r="K22" s="255">
        <v>12</v>
      </c>
      <c r="L22" s="284" t="s">
        <v>151</v>
      </c>
      <c r="M22" s="239"/>
    </row>
    <row r="23" spans="2:13" x14ac:dyDescent="0.2">
      <c r="B23" s="116">
        <v>1100</v>
      </c>
      <c r="C23" s="11" t="s">
        <v>281</v>
      </c>
      <c r="D23" s="15"/>
      <c r="E23" s="329"/>
      <c r="F23" s="329"/>
      <c r="G23" s="15"/>
      <c r="H23" s="210">
        <f>SUM(H24:H28)</f>
        <v>2150</v>
      </c>
      <c r="I23" s="16"/>
      <c r="K23" s="240"/>
      <c r="L23" s="16"/>
      <c r="M23" s="239"/>
    </row>
    <row r="24" spans="2:13" x14ac:dyDescent="0.2">
      <c r="B24" s="117">
        <v>1110</v>
      </c>
      <c r="C24" s="5" t="s">
        <v>132</v>
      </c>
      <c r="D24" s="5">
        <v>1</v>
      </c>
      <c r="E24" s="113" t="s">
        <v>10</v>
      </c>
      <c r="F24" s="113"/>
      <c r="G24" s="5">
        <v>200</v>
      </c>
      <c r="H24" s="126">
        <f>D24*G24</f>
        <v>200</v>
      </c>
      <c r="I24" s="16"/>
      <c r="K24" s="344">
        <v>0.1</v>
      </c>
      <c r="L24" s="16" t="s">
        <v>104</v>
      </c>
      <c r="M24" s="239"/>
    </row>
    <row r="25" spans="2:13" x14ac:dyDescent="0.2">
      <c r="B25" s="117">
        <v>1120</v>
      </c>
      <c r="C25" s="5" t="s">
        <v>153</v>
      </c>
      <c r="D25" s="5">
        <v>1</v>
      </c>
      <c r="E25" s="113" t="s">
        <v>10</v>
      </c>
      <c r="F25" s="113"/>
      <c r="G25" s="5">
        <v>300</v>
      </c>
      <c r="H25" s="126">
        <f>D25*G25</f>
        <v>300</v>
      </c>
      <c r="I25" s="16"/>
      <c r="K25" s="256">
        <v>7.0000000000000007E-2</v>
      </c>
      <c r="L25" s="16" t="s">
        <v>56</v>
      </c>
      <c r="M25" s="239"/>
    </row>
    <row r="26" spans="2:13" x14ac:dyDescent="0.2">
      <c r="B26" s="117">
        <v>1130</v>
      </c>
      <c r="C26" s="5" t="s">
        <v>214</v>
      </c>
      <c r="D26" s="5">
        <v>1</v>
      </c>
      <c r="E26" s="113" t="s">
        <v>10</v>
      </c>
      <c r="F26" s="113"/>
      <c r="G26" s="97">
        <v>500</v>
      </c>
      <c r="H26" s="126">
        <f>D26*G26</f>
        <v>500</v>
      </c>
      <c r="I26" s="16"/>
      <c r="K26" s="401">
        <v>150</v>
      </c>
      <c r="L26" s="88" t="s">
        <v>52</v>
      </c>
      <c r="M26" s="239"/>
    </row>
    <row r="27" spans="2:13" x14ac:dyDescent="0.2">
      <c r="B27" s="117">
        <v>1140</v>
      </c>
      <c r="C27" s="5" t="s">
        <v>215</v>
      </c>
      <c r="D27" s="5">
        <v>1</v>
      </c>
      <c r="E27" s="113" t="s">
        <v>10</v>
      </c>
      <c r="F27" s="113"/>
      <c r="G27" s="97">
        <v>1000</v>
      </c>
      <c r="H27" s="126">
        <f>D27*G27</f>
        <v>1000</v>
      </c>
      <c r="I27" s="16"/>
      <c r="K27" s="401"/>
      <c r="L27" s="88"/>
      <c r="M27" s="239"/>
    </row>
    <row r="28" spans="2:13" x14ac:dyDescent="0.2">
      <c r="B28" s="117">
        <v>1190</v>
      </c>
      <c r="C28" s="5" t="s">
        <v>216</v>
      </c>
      <c r="D28" s="5">
        <v>1</v>
      </c>
      <c r="E28" s="113" t="s">
        <v>10</v>
      </c>
      <c r="F28" s="113"/>
      <c r="G28" s="97">
        <f>MISC</f>
        <v>150</v>
      </c>
      <c r="H28" s="126">
        <f>D28*G28</f>
        <v>150</v>
      </c>
      <c r="I28" s="16"/>
      <c r="K28" s="402">
        <f>6.2%+1.45%</f>
        <v>7.6499999999999999E-2</v>
      </c>
      <c r="L28" s="16" t="s">
        <v>219</v>
      </c>
      <c r="M28" s="239"/>
    </row>
    <row r="29" spans="2:13" s="16" customFormat="1" ht="13" x14ac:dyDescent="0.2">
      <c r="B29" s="117"/>
      <c r="C29" s="5"/>
      <c r="D29" s="5"/>
      <c r="E29" s="113"/>
      <c r="F29" s="113"/>
      <c r="G29" s="97"/>
      <c r="H29" s="126"/>
      <c r="K29" s="403">
        <f>M31+M32+M33</f>
        <v>361.3</v>
      </c>
      <c r="L29" s="404" t="s">
        <v>220</v>
      </c>
      <c r="M29" s="241"/>
    </row>
    <row r="30" spans="2:13" s="16" customFormat="1" ht="13" x14ac:dyDescent="0.2">
      <c r="B30" s="321">
        <v>1200</v>
      </c>
      <c r="C30" s="328" t="s">
        <v>233</v>
      </c>
      <c r="D30" s="293"/>
      <c r="E30" s="314"/>
      <c r="F30" s="314"/>
      <c r="G30" s="293"/>
      <c r="H30" s="427">
        <f>SUM(H31:H40)</f>
        <v>4650</v>
      </c>
      <c r="K30" s="79"/>
      <c r="L30"/>
      <c r="M30"/>
    </row>
    <row r="31" spans="2:13" ht="13" customHeight="1" x14ac:dyDescent="0.2">
      <c r="B31" s="117">
        <v>1210</v>
      </c>
      <c r="C31" s="5" t="s">
        <v>208</v>
      </c>
      <c r="D31" s="5">
        <v>1</v>
      </c>
      <c r="E31" s="113" t="s">
        <v>10</v>
      </c>
      <c r="F31" s="113"/>
      <c r="G31" s="97">
        <v>3000</v>
      </c>
      <c r="H31" s="426">
        <f t="shared" ref="H31:H40" si="1">D31*G31</f>
        <v>3000</v>
      </c>
      <c r="I31" s="33"/>
      <c r="K31" s="341"/>
      <c r="L31" s="88" t="s">
        <v>221</v>
      </c>
      <c r="M31">
        <f>3.025%*10300</f>
        <v>311.57499999999999</v>
      </c>
    </row>
    <row r="32" spans="2:13" x14ac:dyDescent="0.2">
      <c r="B32" s="117">
        <v>1220</v>
      </c>
      <c r="C32" s="5" t="s">
        <v>209</v>
      </c>
      <c r="D32" s="5"/>
      <c r="E32" s="113"/>
      <c r="F32" s="113"/>
      <c r="G32" s="97"/>
      <c r="H32" s="126"/>
      <c r="I32" s="33"/>
      <c r="K32"/>
      <c r="L32" s="88" t="s">
        <v>222</v>
      </c>
      <c r="M32">
        <f>0.075%*10300</f>
        <v>7.7250000000000005</v>
      </c>
    </row>
    <row r="33" spans="2:13" x14ac:dyDescent="0.2">
      <c r="B33" s="117">
        <v>1221</v>
      </c>
      <c r="C33" s="266" t="s">
        <v>283</v>
      </c>
      <c r="D33" s="5">
        <v>10</v>
      </c>
      <c r="E33" s="113" t="s">
        <v>122</v>
      </c>
      <c r="F33" s="113"/>
      <c r="G33" s="97">
        <v>0</v>
      </c>
      <c r="H33" s="126">
        <f t="shared" si="1"/>
        <v>0</v>
      </c>
      <c r="I33" s="33"/>
      <c r="K33"/>
      <c r="L33" s="88" t="s">
        <v>223</v>
      </c>
      <c r="M33" s="400">
        <f>0.6%*7000</f>
        <v>42</v>
      </c>
    </row>
    <row r="34" spans="2:13" x14ac:dyDescent="0.2">
      <c r="B34" s="117">
        <v>1222</v>
      </c>
      <c r="C34" s="266" t="s">
        <v>284</v>
      </c>
      <c r="D34" s="5">
        <v>1</v>
      </c>
      <c r="E34" s="113" t="s">
        <v>122</v>
      </c>
      <c r="F34" s="113"/>
      <c r="G34" s="97">
        <v>0</v>
      </c>
      <c r="H34" s="126">
        <f t="shared" si="1"/>
        <v>0</v>
      </c>
      <c r="I34" s="33"/>
      <c r="K34"/>
    </row>
    <row r="35" spans="2:13" x14ac:dyDescent="0.2">
      <c r="B35" s="117">
        <v>1230</v>
      </c>
      <c r="C35" s="5" t="s">
        <v>213</v>
      </c>
      <c r="D35" s="5">
        <v>0</v>
      </c>
      <c r="E35" s="113" t="s">
        <v>122</v>
      </c>
      <c r="F35" s="113"/>
      <c r="G35" s="97">
        <v>0</v>
      </c>
      <c r="H35" s="126">
        <f t="shared" si="1"/>
        <v>0</v>
      </c>
      <c r="I35" s="33"/>
      <c r="K35"/>
      <c r="L35" t="s">
        <v>224</v>
      </c>
    </row>
    <row r="36" spans="2:13" x14ac:dyDescent="0.2">
      <c r="B36" s="117">
        <v>1240</v>
      </c>
      <c r="C36" s="5" t="s">
        <v>217</v>
      </c>
      <c r="D36" s="5">
        <v>1</v>
      </c>
      <c r="E36" s="113" t="s">
        <v>10</v>
      </c>
      <c r="F36" s="113"/>
      <c r="G36" s="97">
        <v>500</v>
      </c>
      <c r="H36" s="426">
        <f t="shared" si="1"/>
        <v>500</v>
      </c>
      <c r="I36" s="33"/>
      <c r="K36"/>
      <c r="L36" t="s">
        <v>225</v>
      </c>
    </row>
    <row r="37" spans="2:13" x14ac:dyDescent="0.2">
      <c r="B37" s="117">
        <v>1250</v>
      </c>
      <c r="C37" s="5" t="s">
        <v>38</v>
      </c>
      <c r="D37" s="5">
        <v>1</v>
      </c>
      <c r="E37" s="113" t="s">
        <v>10</v>
      </c>
      <c r="F37" s="113"/>
      <c r="G37" s="97">
        <v>0</v>
      </c>
      <c r="H37" s="126">
        <f t="shared" si="1"/>
        <v>0</v>
      </c>
      <c r="I37" s="33"/>
      <c r="K37"/>
      <c r="L37" t="s">
        <v>226</v>
      </c>
    </row>
    <row r="38" spans="2:13" x14ac:dyDescent="0.2">
      <c r="B38" s="117">
        <v>1260</v>
      </c>
      <c r="C38" s="5" t="s">
        <v>211</v>
      </c>
      <c r="D38" s="5">
        <v>1</v>
      </c>
      <c r="E38" s="113" t="s">
        <v>10</v>
      </c>
      <c r="F38" s="113"/>
      <c r="G38" s="97">
        <v>0</v>
      </c>
      <c r="H38" s="126">
        <f t="shared" si="1"/>
        <v>0</v>
      </c>
      <c r="I38" s="33"/>
      <c r="K38"/>
      <c r="L38" t="s">
        <v>227</v>
      </c>
    </row>
    <row r="39" spans="2:13" x14ac:dyDescent="0.2">
      <c r="B39" s="135">
        <v>1270</v>
      </c>
      <c r="C39" s="8" t="s">
        <v>212</v>
      </c>
      <c r="D39" s="8">
        <v>1</v>
      </c>
      <c r="E39" s="217" t="s">
        <v>10</v>
      </c>
      <c r="F39" s="217"/>
      <c r="G39" s="146">
        <v>1000</v>
      </c>
      <c r="H39" s="426">
        <f t="shared" si="1"/>
        <v>1000</v>
      </c>
      <c r="I39" s="33"/>
    </row>
    <row r="40" spans="2:13" ht="13" x14ac:dyDescent="0.2">
      <c r="B40" s="117">
        <v>1290</v>
      </c>
      <c r="C40" s="357" t="s">
        <v>52</v>
      </c>
      <c r="D40" s="327">
        <v>1</v>
      </c>
      <c r="E40" s="389" t="s">
        <v>10</v>
      </c>
      <c r="F40" s="109"/>
      <c r="G40" s="396">
        <f>MISC</f>
        <v>150</v>
      </c>
      <c r="H40" s="426">
        <f t="shared" si="1"/>
        <v>150</v>
      </c>
      <c r="I40" s="33"/>
      <c r="L40" t="s">
        <v>228</v>
      </c>
    </row>
    <row r="41" spans="2:13" x14ac:dyDescent="0.2">
      <c r="B41" s="89"/>
      <c r="C41" s="138"/>
      <c r="D41" s="175"/>
      <c r="E41" s="176"/>
      <c r="F41" s="176"/>
      <c r="G41" s="44"/>
      <c r="H41" s="128"/>
      <c r="I41" s="33"/>
      <c r="L41" t="s">
        <v>229</v>
      </c>
    </row>
    <row r="42" spans="2:13" ht="12" customHeight="1" thickBot="1" x14ac:dyDescent="0.25">
      <c r="B42" s="366"/>
      <c r="C42" s="385" t="s">
        <v>43</v>
      </c>
      <c r="D42" s="386"/>
      <c r="E42" s="95"/>
      <c r="F42" s="95"/>
      <c r="G42" s="93"/>
      <c r="H42" s="362">
        <f>SUM(H18:H40)/2</f>
        <v>6800</v>
      </c>
      <c r="I42" s="33"/>
      <c r="L42" t="s">
        <v>230</v>
      </c>
    </row>
    <row r="43" spans="2:13" ht="12" customHeight="1" x14ac:dyDescent="0.2">
      <c r="B43" s="102"/>
      <c r="C43" s="173"/>
      <c r="D43" s="67"/>
      <c r="E43" s="51"/>
      <c r="F43" s="51"/>
      <c r="G43" s="32"/>
      <c r="H43" s="174"/>
      <c r="I43" s="33"/>
    </row>
    <row r="44" spans="2:13" ht="13" customHeight="1" thickBot="1" x14ac:dyDescent="0.25">
      <c r="B44" s="102"/>
      <c r="C44" s="49"/>
      <c r="D44" s="50"/>
      <c r="E44" s="51"/>
      <c r="F44" s="51"/>
      <c r="G44" s="32"/>
      <c r="H44" s="32"/>
      <c r="I44" s="33"/>
    </row>
    <row r="45" spans="2:13" ht="30" customHeight="1" x14ac:dyDescent="0.2">
      <c r="B45" s="412"/>
      <c r="C45" s="413" t="s">
        <v>196</v>
      </c>
      <c r="D45" s="414" t="s">
        <v>41</v>
      </c>
      <c r="E45" s="415" t="s">
        <v>42</v>
      </c>
      <c r="F45" s="415" t="s">
        <v>137</v>
      </c>
      <c r="G45" s="415" t="s">
        <v>78</v>
      </c>
      <c r="H45" s="416" t="s">
        <v>167</v>
      </c>
      <c r="I45" s="33"/>
    </row>
    <row r="46" spans="2:13" x14ac:dyDescent="0.2">
      <c r="B46" s="198"/>
      <c r="C46" s="214"/>
      <c r="D46" s="61"/>
      <c r="E46" s="60"/>
      <c r="F46" s="60"/>
      <c r="G46" s="60"/>
      <c r="H46" s="130"/>
      <c r="I46" s="33"/>
    </row>
    <row r="47" spans="2:13" ht="13" x14ac:dyDescent="0.2">
      <c r="B47" s="211">
        <v>2000</v>
      </c>
      <c r="C47" s="19" t="s">
        <v>128</v>
      </c>
      <c r="D47" s="212"/>
      <c r="E47" s="212"/>
      <c r="F47" s="212"/>
      <c r="G47" s="212"/>
      <c r="H47" s="213">
        <f>SUM(H48:H55)</f>
        <v>43000</v>
      </c>
      <c r="I47" s="33"/>
    </row>
    <row r="48" spans="2:13" x14ac:dyDescent="0.2">
      <c r="B48" s="117">
        <v>2010</v>
      </c>
      <c r="C48" s="5" t="s">
        <v>264</v>
      </c>
      <c r="D48" s="5">
        <v>1</v>
      </c>
      <c r="E48" s="113" t="s">
        <v>45</v>
      </c>
      <c r="F48" s="113"/>
      <c r="G48" s="97">
        <v>20000</v>
      </c>
      <c r="H48" s="126">
        <f t="shared" ref="H48:H52" si="2">D48*G48</f>
        <v>20000</v>
      </c>
      <c r="I48" s="33"/>
    </row>
    <row r="49" spans="2:11" x14ac:dyDescent="0.2">
      <c r="B49" s="117">
        <v>2020</v>
      </c>
      <c r="C49" s="5" t="s">
        <v>265</v>
      </c>
      <c r="D49" s="5">
        <v>1</v>
      </c>
      <c r="E49" s="113" t="s">
        <v>45</v>
      </c>
      <c r="F49" s="113"/>
      <c r="G49" s="97">
        <v>10000</v>
      </c>
      <c r="H49" s="126">
        <f t="shared" si="2"/>
        <v>10000</v>
      </c>
      <c r="I49" s="33"/>
    </row>
    <row r="50" spans="2:11" x14ac:dyDescent="0.2">
      <c r="B50" s="117">
        <v>2030</v>
      </c>
      <c r="C50" s="8" t="s">
        <v>306</v>
      </c>
      <c r="D50" s="8">
        <v>1</v>
      </c>
      <c r="E50" s="217" t="s">
        <v>45</v>
      </c>
      <c r="F50" s="217"/>
      <c r="G50" s="146">
        <v>10000</v>
      </c>
      <c r="H50" s="126">
        <f t="shared" si="2"/>
        <v>10000</v>
      </c>
      <c r="I50" s="33"/>
    </row>
    <row r="51" spans="2:11" x14ac:dyDescent="0.2">
      <c r="B51" s="117">
        <v>2035</v>
      </c>
      <c r="C51" s="8" t="s">
        <v>279</v>
      </c>
      <c r="D51" s="8">
        <v>1</v>
      </c>
      <c r="E51" s="217" t="s">
        <v>45</v>
      </c>
      <c r="F51" s="217"/>
      <c r="G51" s="146">
        <v>3000</v>
      </c>
      <c r="H51" s="126">
        <v>3000</v>
      </c>
      <c r="I51" s="33"/>
    </row>
    <row r="52" spans="2:11" s="16" customFormat="1" x14ac:dyDescent="0.2">
      <c r="B52" s="117">
        <v>2040</v>
      </c>
      <c r="C52" s="8" t="s">
        <v>293</v>
      </c>
      <c r="D52" s="8">
        <v>1</v>
      </c>
      <c r="E52" s="217" t="s">
        <v>45</v>
      </c>
      <c r="F52" s="217"/>
      <c r="G52" s="146">
        <v>0</v>
      </c>
      <c r="H52" s="126">
        <f t="shared" si="2"/>
        <v>0</v>
      </c>
      <c r="I52" s="33"/>
      <c r="K52" s="78"/>
    </row>
    <row r="53" spans="2:11" s="16" customFormat="1" x14ac:dyDescent="0.2">
      <c r="B53" s="117">
        <v>2089</v>
      </c>
      <c r="C53" s="8" t="s">
        <v>31</v>
      </c>
      <c r="D53" s="8"/>
      <c r="E53" s="217" t="s">
        <v>46</v>
      </c>
      <c r="F53" s="217"/>
      <c r="G53" s="146">
        <v>0</v>
      </c>
      <c r="H53" s="126">
        <v>0</v>
      </c>
      <c r="I53" s="33"/>
      <c r="K53" s="78"/>
    </row>
    <row r="54" spans="2:11" s="16" customFormat="1" x14ac:dyDescent="0.2">
      <c r="B54" s="265">
        <v>2099</v>
      </c>
      <c r="C54" s="397" t="s">
        <v>231</v>
      </c>
      <c r="D54" s="269">
        <v>0</v>
      </c>
      <c r="E54" s="274" t="s">
        <v>97</v>
      </c>
      <c r="F54" s="268"/>
      <c r="G54" s="276">
        <f>FRINGE</f>
        <v>7.6499999999999999E-2</v>
      </c>
      <c r="H54" s="275">
        <f>D54*G54</f>
        <v>0</v>
      </c>
      <c r="I54" s="33"/>
      <c r="K54" s="78"/>
    </row>
    <row r="55" spans="2:11" s="16" customFormat="1" ht="13" x14ac:dyDescent="0.2">
      <c r="B55" s="117">
        <v>2099</v>
      </c>
      <c r="C55" s="397" t="s">
        <v>232</v>
      </c>
      <c r="D55" s="360">
        <v>0</v>
      </c>
      <c r="E55" s="389" t="s">
        <v>218</v>
      </c>
      <c r="F55" s="109"/>
      <c r="G55" s="399">
        <f>FIXEDFRINGE</f>
        <v>361.3</v>
      </c>
      <c r="H55" s="126">
        <f>D55*G55</f>
        <v>0</v>
      </c>
      <c r="I55" s="33"/>
      <c r="K55" s="78"/>
    </row>
    <row r="56" spans="2:11" ht="13" customHeight="1" x14ac:dyDescent="0.2">
      <c r="B56" s="89"/>
      <c r="C56" s="138"/>
      <c r="D56" s="42"/>
      <c r="E56" s="43"/>
      <c r="F56" s="43"/>
      <c r="G56" s="44"/>
      <c r="H56" s="128"/>
      <c r="I56" s="33"/>
    </row>
    <row r="57" spans="2:11" ht="15" thickBot="1" x14ac:dyDescent="0.25">
      <c r="B57" s="366"/>
      <c r="C57" s="385" t="s">
        <v>43</v>
      </c>
      <c r="D57" s="386"/>
      <c r="E57" s="95"/>
      <c r="F57" s="95"/>
      <c r="G57" s="93"/>
      <c r="H57" s="428">
        <f>SUM(H47:H55)/2</f>
        <v>43000</v>
      </c>
      <c r="I57" s="33"/>
    </row>
    <row r="58" spans="2:11" x14ac:dyDescent="0.2">
      <c r="B58" s="102"/>
      <c r="C58" s="49"/>
      <c r="D58" s="50"/>
      <c r="E58" s="51"/>
      <c r="F58" s="51"/>
      <c r="G58" s="32"/>
      <c r="H58" s="32"/>
      <c r="I58" s="33"/>
    </row>
    <row r="59" spans="2:11" ht="13" customHeight="1" thickBot="1" x14ac:dyDescent="0.25">
      <c r="B59" s="102"/>
      <c r="C59" s="49"/>
      <c r="D59" s="50"/>
      <c r="E59" s="51"/>
      <c r="F59" s="51"/>
      <c r="G59" s="32"/>
      <c r="H59" s="32"/>
      <c r="I59" s="16"/>
    </row>
    <row r="60" spans="2:11" ht="30" customHeight="1" x14ac:dyDescent="0.2">
      <c r="B60" s="345"/>
      <c r="C60" s="346" t="s">
        <v>197</v>
      </c>
      <c r="D60" s="347" t="s">
        <v>41</v>
      </c>
      <c r="E60" s="349" t="s">
        <v>42</v>
      </c>
      <c r="F60" s="349" t="s">
        <v>137</v>
      </c>
      <c r="G60" s="349" t="s">
        <v>78</v>
      </c>
      <c r="H60" s="350" t="s">
        <v>167</v>
      </c>
      <c r="I60" s="16"/>
    </row>
    <row r="61" spans="2:11" x14ac:dyDescent="0.2">
      <c r="B61" s="124"/>
      <c r="C61" s="200"/>
      <c r="D61" s="36"/>
      <c r="E61" s="37"/>
      <c r="F61" s="37"/>
      <c r="G61" s="40"/>
      <c r="H61" s="90"/>
      <c r="I61" s="16"/>
    </row>
    <row r="62" spans="2:11" x14ac:dyDescent="0.2">
      <c r="B62" s="148">
        <v>3000</v>
      </c>
      <c r="C62" s="150" t="s">
        <v>154</v>
      </c>
      <c r="D62" s="12"/>
      <c r="E62" s="209"/>
      <c r="F62" s="209"/>
      <c r="G62" s="12"/>
      <c r="H62" s="264">
        <f>SUM(H63:H65)</f>
        <v>500</v>
      </c>
      <c r="I62" s="16"/>
    </row>
    <row r="63" spans="2:11" x14ac:dyDescent="0.2">
      <c r="B63" s="235">
        <v>3010</v>
      </c>
      <c r="C63" s="257" t="s">
        <v>155</v>
      </c>
      <c r="D63" s="257"/>
      <c r="E63" s="258" t="s">
        <v>45</v>
      </c>
      <c r="F63" s="258"/>
      <c r="G63" s="257">
        <v>0</v>
      </c>
      <c r="H63" s="259">
        <f>D63*G63</f>
        <v>0</v>
      </c>
      <c r="I63" s="16"/>
    </row>
    <row r="64" spans="2:11" x14ac:dyDescent="0.2">
      <c r="B64" s="235">
        <v>3020</v>
      </c>
      <c r="C64" s="257" t="s">
        <v>131</v>
      </c>
      <c r="D64" s="257">
        <v>1</v>
      </c>
      <c r="E64" s="258" t="s">
        <v>45</v>
      </c>
      <c r="F64" s="258"/>
      <c r="G64" s="257">
        <v>500</v>
      </c>
      <c r="H64" s="259">
        <f>D64*G64</f>
        <v>500</v>
      </c>
      <c r="I64" s="16"/>
    </row>
    <row r="65" spans="2:9" ht="13" customHeight="1" x14ac:dyDescent="0.2">
      <c r="B65" s="235">
        <v>3090</v>
      </c>
      <c r="C65" s="257" t="s">
        <v>52</v>
      </c>
      <c r="D65" s="257"/>
      <c r="E65" s="258" t="s">
        <v>10</v>
      </c>
      <c r="F65" s="258"/>
      <c r="G65" s="257">
        <f>MISC</f>
        <v>150</v>
      </c>
      <c r="H65" s="259">
        <f>D65*G65</f>
        <v>0</v>
      </c>
      <c r="I65" s="16"/>
    </row>
    <row r="66" spans="2:9" ht="13" x14ac:dyDescent="0.2">
      <c r="B66" s="116"/>
      <c r="C66" s="11"/>
      <c r="D66" s="12"/>
      <c r="E66" s="209"/>
      <c r="F66" s="209"/>
      <c r="G66" s="12"/>
      <c r="H66" s="210"/>
      <c r="I66" s="16"/>
    </row>
    <row r="67" spans="2:9" x14ac:dyDescent="0.2">
      <c r="B67" s="260">
        <v>3100</v>
      </c>
      <c r="C67" s="261" t="s">
        <v>156</v>
      </c>
      <c r="D67" s="262"/>
      <c r="E67" s="263"/>
      <c r="F67" s="263"/>
      <c r="G67" s="262"/>
      <c r="H67" s="264">
        <f>SUM(H68:H73)</f>
        <v>8100</v>
      </c>
      <c r="I67" s="16"/>
    </row>
    <row r="68" spans="2:9" x14ac:dyDescent="0.2">
      <c r="B68" s="265">
        <v>3110</v>
      </c>
      <c r="C68" s="266" t="s">
        <v>168</v>
      </c>
      <c r="D68" s="266">
        <v>0</v>
      </c>
      <c r="E68" s="268" t="s">
        <v>121</v>
      </c>
      <c r="F68" s="268"/>
      <c r="G68" s="269">
        <v>500</v>
      </c>
      <c r="H68" s="270">
        <f t="shared" ref="H68:H73" si="3">D68*G68</f>
        <v>0</v>
      </c>
      <c r="I68" s="16"/>
    </row>
    <row r="69" spans="2:9" x14ac:dyDescent="0.2">
      <c r="B69" s="265">
        <v>3120</v>
      </c>
      <c r="C69" s="266" t="s">
        <v>157</v>
      </c>
      <c r="D69" s="266">
        <v>1</v>
      </c>
      <c r="E69" s="268" t="s">
        <v>10</v>
      </c>
      <c r="F69" s="268"/>
      <c r="G69" s="266">
        <v>150</v>
      </c>
      <c r="H69" s="270">
        <f t="shared" si="3"/>
        <v>150</v>
      </c>
      <c r="I69" s="16"/>
    </row>
    <row r="70" spans="2:9" x14ac:dyDescent="0.2">
      <c r="B70" s="265">
        <v>3130</v>
      </c>
      <c r="C70" s="266" t="s">
        <v>158</v>
      </c>
      <c r="D70" s="266">
        <v>1</v>
      </c>
      <c r="E70" s="268" t="s">
        <v>10</v>
      </c>
      <c r="F70" s="268"/>
      <c r="G70" s="266">
        <v>100</v>
      </c>
      <c r="H70" s="270">
        <f t="shared" si="3"/>
        <v>100</v>
      </c>
      <c r="I70" s="16"/>
    </row>
    <row r="71" spans="2:9" x14ac:dyDescent="0.2">
      <c r="B71" s="265">
        <v>3140</v>
      </c>
      <c r="C71" s="266" t="s">
        <v>15</v>
      </c>
      <c r="D71" s="266">
        <v>25</v>
      </c>
      <c r="E71" s="268" t="s">
        <v>160</v>
      </c>
      <c r="F71" s="268"/>
      <c r="G71" s="266">
        <v>300</v>
      </c>
      <c r="H71" s="270">
        <f t="shared" si="3"/>
        <v>7500</v>
      </c>
      <c r="I71" s="16"/>
    </row>
    <row r="72" spans="2:9" x14ac:dyDescent="0.2">
      <c r="B72" s="265">
        <v>3150</v>
      </c>
      <c r="C72" s="266" t="s">
        <v>159</v>
      </c>
      <c r="D72" s="343">
        <v>1</v>
      </c>
      <c r="E72" s="152" t="s">
        <v>10</v>
      </c>
      <c r="F72" s="372"/>
      <c r="G72" s="343">
        <v>200</v>
      </c>
      <c r="H72" s="270">
        <f t="shared" si="3"/>
        <v>200</v>
      </c>
      <c r="I72" s="16"/>
    </row>
    <row r="73" spans="2:9" x14ac:dyDescent="0.2">
      <c r="B73" s="265">
        <v>3190</v>
      </c>
      <c r="C73" s="266" t="s">
        <v>52</v>
      </c>
      <c r="D73" s="266">
        <v>1</v>
      </c>
      <c r="E73" s="268" t="s">
        <v>10</v>
      </c>
      <c r="F73" s="268"/>
      <c r="G73" s="269">
        <f>MISC</f>
        <v>150</v>
      </c>
      <c r="H73" s="270">
        <f t="shared" si="3"/>
        <v>150</v>
      </c>
      <c r="I73" s="16"/>
    </row>
    <row r="74" spans="2:9" ht="13" x14ac:dyDescent="0.2">
      <c r="B74" s="265"/>
      <c r="C74" s="266"/>
      <c r="D74" s="266"/>
      <c r="E74" s="268"/>
      <c r="F74" s="268"/>
      <c r="G74" s="269"/>
      <c r="H74" s="270"/>
      <c r="I74" s="16"/>
    </row>
    <row r="75" spans="2:9" x14ac:dyDescent="0.2">
      <c r="B75" s="260">
        <v>3200</v>
      </c>
      <c r="C75" s="261" t="s">
        <v>161</v>
      </c>
      <c r="D75" s="261" t="s">
        <v>92</v>
      </c>
      <c r="E75" s="271" t="s">
        <v>92</v>
      </c>
      <c r="F75" s="271"/>
      <c r="G75" s="261" t="s">
        <v>92</v>
      </c>
      <c r="H75" s="272">
        <f>SUM(H76:H83)</f>
        <v>7050</v>
      </c>
      <c r="I75" s="16"/>
    </row>
    <row r="76" spans="2:9" x14ac:dyDescent="0.2">
      <c r="B76" s="265">
        <v>3210</v>
      </c>
      <c r="C76" s="266" t="s">
        <v>168</v>
      </c>
      <c r="D76" s="266">
        <v>1</v>
      </c>
      <c r="E76" s="268" t="s">
        <v>121</v>
      </c>
      <c r="F76" s="268"/>
      <c r="G76" s="269">
        <v>500</v>
      </c>
      <c r="H76" s="270">
        <f t="shared" ref="H76:H83" si="4">D76*G76</f>
        <v>500</v>
      </c>
      <c r="I76" s="16"/>
    </row>
    <row r="77" spans="2:9" x14ac:dyDescent="0.2">
      <c r="B77" s="265">
        <v>3220</v>
      </c>
      <c r="C77" s="266" t="s">
        <v>118</v>
      </c>
      <c r="D77" s="266">
        <v>1</v>
      </c>
      <c r="E77" s="268" t="s">
        <v>10</v>
      </c>
      <c r="F77" s="268"/>
      <c r="G77" s="266">
        <v>150</v>
      </c>
      <c r="H77" s="270">
        <f t="shared" si="4"/>
        <v>150</v>
      </c>
      <c r="I77" s="33"/>
    </row>
    <row r="78" spans="2:9" x14ac:dyDescent="0.2">
      <c r="B78" s="265">
        <v>3230</v>
      </c>
      <c r="C78" s="266" t="s">
        <v>158</v>
      </c>
      <c r="D78" s="266">
        <v>1</v>
      </c>
      <c r="E78" s="268" t="s">
        <v>10</v>
      </c>
      <c r="F78" s="268"/>
      <c r="G78" s="266">
        <v>100</v>
      </c>
      <c r="H78" s="270">
        <f t="shared" si="4"/>
        <v>100</v>
      </c>
      <c r="I78" s="33"/>
    </row>
    <row r="79" spans="2:9" x14ac:dyDescent="0.2">
      <c r="B79" s="265">
        <v>3240</v>
      </c>
      <c r="C79" s="266" t="s">
        <v>274</v>
      </c>
      <c r="D79" s="266">
        <v>60</v>
      </c>
      <c r="E79" s="268" t="s">
        <v>48</v>
      </c>
      <c r="F79" s="268"/>
      <c r="G79" s="269">
        <v>80</v>
      </c>
      <c r="H79" s="270">
        <f t="shared" si="4"/>
        <v>4800</v>
      </c>
      <c r="I79" s="33"/>
    </row>
    <row r="80" spans="2:9" x14ac:dyDescent="0.2">
      <c r="B80" s="265">
        <v>3250</v>
      </c>
      <c r="C80" s="266" t="s">
        <v>162</v>
      </c>
      <c r="D80" s="266">
        <v>1</v>
      </c>
      <c r="E80" s="268" t="s">
        <v>10</v>
      </c>
      <c r="F80" s="268"/>
      <c r="G80" s="269">
        <v>250</v>
      </c>
      <c r="H80" s="270">
        <f t="shared" si="4"/>
        <v>250</v>
      </c>
      <c r="I80" s="33"/>
    </row>
    <row r="81" spans="1:13" x14ac:dyDescent="0.2">
      <c r="B81" s="265">
        <v>3260</v>
      </c>
      <c r="C81" s="266" t="s">
        <v>169</v>
      </c>
      <c r="D81" s="266">
        <v>10</v>
      </c>
      <c r="E81" s="268" t="s">
        <v>48</v>
      </c>
      <c r="F81" s="268"/>
      <c r="G81" s="269">
        <v>100</v>
      </c>
      <c r="H81" s="270">
        <f t="shared" si="4"/>
        <v>1000</v>
      </c>
      <c r="I81" s="33"/>
    </row>
    <row r="82" spans="1:13" x14ac:dyDescent="0.2">
      <c r="B82" s="265">
        <v>3280</v>
      </c>
      <c r="C82" s="266" t="s">
        <v>170</v>
      </c>
      <c r="D82" s="266">
        <v>1</v>
      </c>
      <c r="E82" s="268" t="s">
        <v>10</v>
      </c>
      <c r="F82" s="268"/>
      <c r="G82" s="269">
        <v>100</v>
      </c>
      <c r="H82" s="270">
        <f t="shared" si="4"/>
        <v>100</v>
      </c>
      <c r="I82" s="33"/>
    </row>
    <row r="83" spans="1:13" s="88" customFormat="1" x14ac:dyDescent="0.2">
      <c r="A83"/>
      <c r="B83" s="265">
        <v>3290</v>
      </c>
      <c r="C83" s="266" t="s">
        <v>52</v>
      </c>
      <c r="D83" s="266">
        <v>1</v>
      </c>
      <c r="E83" s="268" t="s">
        <v>10</v>
      </c>
      <c r="F83" s="268"/>
      <c r="G83" s="269">
        <f>MISC</f>
        <v>150</v>
      </c>
      <c r="H83" s="270">
        <f t="shared" si="4"/>
        <v>150</v>
      </c>
      <c r="I83" s="87"/>
      <c r="J83" s="286"/>
      <c r="K83" s="79"/>
      <c r="L83"/>
      <c r="M83"/>
    </row>
    <row r="84" spans="1:13" s="88" customFormat="1" x14ac:dyDescent="0.2">
      <c r="A84"/>
      <c r="B84" s="117"/>
      <c r="C84" s="5" t="s">
        <v>92</v>
      </c>
      <c r="D84" s="5" t="s">
        <v>92</v>
      </c>
      <c r="E84" s="113" t="s">
        <v>92</v>
      </c>
      <c r="F84" s="113"/>
      <c r="G84" s="5" t="s">
        <v>92</v>
      </c>
      <c r="H84" s="196" t="s">
        <v>92</v>
      </c>
      <c r="I84" s="87"/>
      <c r="K84" s="79"/>
      <c r="L84"/>
      <c r="M84"/>
    </row>
    <row r="85" spans="1:13" ht="13" customHeight="1" x14ac:dyDescent="0.2">
      <c r="B85" s="117"/>
      <c r="C85" s="5"/>
      <c r="D85" s="5"/>
      <c r="E85" s="113"/>
      <c r="F85" s="113"/>
      <c r="G85" s="5"/>
      <c r="H85" s="196"/>
      <c r="I85" s="63"/>
    </row>
    <row r="86" spans="1:13" ht="13" customHeight="1" x14ac:dyDescent="0.2">
      <c r="B86" s="116">
        <v>3400</v>
      </c>
      <c r="C86" s="11" t="s">
        <v>87</v>
      </c>
      <c r="D86" s="170"/>
      <c r="E86" s="112"/>
      <c r="F86" s="112"/>
      <c r="G86" s="11"/>
      <c r="H86" s="127">
        <f>SUM(H87:H90)</f>
        <v>15000</v>
      </c>
      <c r="I86" s="178"/>
    </row>
    <row r="87" spans="1:13" ht="13" customHeight="1" x14ac:dyDescent="0.2">
      <c r="B87" s="280">
        <v>3410</v>
      </c>
      <c r="C87" s="293" t="s">
        <v>295</v>
      </c>
      <c r="D87" s="293">
        <v>1</v>
      </c>
      <c r="E87" s="314" t="s">
        <v>45</v>
      </c>
      <c r="F87" s="314"/>
      <c r="G87" s="315">
        <v>6000</v>
      </c>
      <c r="H87" s="294">
        <f>D87*G87</f>
        <v>6000</v>
      </c>
      <c r="I87" s="178"/>
      <c r="J87" s="289"/>
    </row>
    <row r="88" spans="1:13" x14ac:dyDescent="0.2">
      <c r="B88" s="133">
        <v>3420</v>
      </c>
      <c r="C88" s="8" t="s">
        <v>294</v>
      </c>
      <c r="D88" s="8">
        <v>1</v>
      </c>
      <c r="E88" s="217" t="s">
        <v>45</v>
      </c>
      <c r="F88" s="217"/>
      <c r="G88" s="97">
        <v>3000</v>
      </c>
      <c r="H88" s="126">
        <f>D88*G88</f>
        <v>3000</v>
      </c>
      <c r="I88" s="63"/>
    </row>
    <row r="89" spans="1:13" ht="13" x14ac:dyDescent="0.2">
      <c r="B89" s="135">
        <v>3430</v>
      </c>
      <c r="C89" s="353" t="s">
        <v>115</v>
      </c>
      <c r="D89" s="8">
        <v>3</v>
      </c>
      <c r="E89" s="304" t="s">
        <v>10</v>
      </c>
      <c r="F89" s="304"/>
      <c r="G89" s="146">
        <v>2000</v>
      </c>
      <c r="H89" s="316">
        <f>D89*G89</f>
        <v>6000</v>
      </c>
      <c r="I89" s="63"/>
    </row>
    <row r="90" spans="1:13" x14ac:dyDescent="0.2">
      <c r="B90" s="153">
        <v>3489</v>
      </c>
      <c r="C90" s="4" t="s">
        <v>31</v>
      </c>
      <c r="D90" s="4"/>
      <c r="E90" s="317" t="s">
        <v>46</v>
      </c>
      <c r="F90" s="317"/>
      <c r="G90" s="285">
        <v>0</v>
      </c>
      <c r="H90" s="313">
        <v>0</v>
      </c>
      <c r="I90" s="63"/>
    </row>
    <row r="91" spans="1:13" ht="13" x14ac:dyDescent="0.2">
      <c r="B91" s="308"/>
      <c r="C91" s="309"/>
      <c r="D91" s="310"/>
      <c r="E91" s="47"/>
      <c r="F91" s="47"/>
      <c r="G91" s="311"/>
      <c r="H91" s="312"/>
      <c r="I91" s="63"/>
      <c r="J91" s="244"/>
    </row>
    <row r="92" spans="1:13" x14ac:dyDescent="0.2">
      <c r="B92" s="171"/>
      <c r="C92" s="138"/>
      <c r="D92" s="42"/>
      <c r="E92" s="43"/>
      <c r="F92" s="43"/>
      <c r="G92" s="44"/>
      <c r="H92" s="128"/>
      <c r="I92" s="33"/>
    </row>
    <row r="93" spans="1:13" ht="15" thickBot="1" x14ac:dyDescent="0.25">
      <c r="B93" s="384"/>
      <c r="C93" s="385" t="s">
        <v>43</v>
      </c>
      <c r="D93" s="386"/>
      <c r="E93" s="95"/>
      <c r="F93" s="95"/>
      <c r="G93" s="93"/>
      <c r="H93" s="429">
        <f>SUM(H62:H90)/2</f>
        <v>30650</v>
      </c>
      <c r="I93" s="33"/>
    </row>
    <row r="94" spans="1:13" x14ac:dyDescent="0.2">
      <c r="B94" s="85"/>
      <c r="C94" s="83"/>
      <c r="D94" s="84"/>
      <c r="E94" s="85"/>
      <c r="F94" s="85"/>
      <c r="G94" s="86"/>
      <c r="H94" s="86"/>
      <c r="I94" s="33"/>
    </row>
    <row r="95" spans="1:13" ht="13" customHeight="1" thickBot="1" x14ac:dyDescent="0.25">
      <c r="B95" s="85"/>
      <c r="C95" s="83"/>
      <c r="D95" s="84"/>
      <c r="E95" s="85"/>
      <c r="F95" s="85"/>
      <c r="G95" s="86"/>
      <c r="H95" s="86"/>
      <c r="I95" s="33"/>
    </row>
    <row r="96" spans="1:13" ht="31" customHeight="1" x14ac:dyDescent="0.2">
      <c r="B96" s="345"/>
      <c r="C96" s="346" t="s">
        <v>198</v>
      </c>
      <c r="D96" s="347" t="s">
        <v>41</v>
      </c>
      <c r="E96" s="349" t="s">
        <v>42</v>
      </c>
      <c r="F96" s="349" t="s">
        <v>137</v>
      </c>
      <c r="G96" s="349" t="s">
        <v>78</v>
      </c>
      <c r="H96" s="350" t="s">
        <v>167</v>
      </c>
      <c r="I96" s="33"/>
    </row>
    <row r="97" spans="2:13" x14ac:dyDescent="0.2">
      <c r="B97" s="124"/>
      <c r="C97" s="200"/>
      <c r="D97" s="36"/>
      <c r="E97" s="37"/>
      <c r="F97" s="37"/>
      <c r="G97" s="55"/>
      <c r="H97" s="91"/>
      <c r="I97" s="33"/>
    </row>
    <row r="98" spans="2:13" x14ac:dyDescent="0.2">
      <c r="B98" s="148">
        <v>4000</v>
      </c>
      <c r="C98" s="154" t="s">
        <v>9</v>
      </c>
      <c r="D98" s="168"/>
      <c r="E98" s="322"/>
      <c r="F98" s="324"/>
      <c r="G98" s="202"/>
      <c r="H98" s="131">
        <f>SUM(H99:H114)</f>
        <v>3813.5</v>
      </c>
      <c r="I98" s="33"/>
    </row>
    <row r="99" spans="2:13" x14ac:dyDescent="0.2">
      <c r="B99" s="235">
        <v>4010</v>
      </c>
      <c r="C99" s="236" t="s">
        <v>125</v>
      </c>
      <c r="D99" s="234"/>
      <c r="E99" s="233" t="s">
        <v>121</v>
      </c>
      <c r="F99" s="169"/>
      <c r="G99" s="234">
        <v>0</v>
      </c>
      <c r="H99" s="118">
        <f t="shared" ref="H99:H106" si="5">D99*G99</f>
        <v>0</v>
      </c>
      <c r="I99" s="33"/>
      <c r="K99" s="291"/>
      <c r="L99" s="289"/>
      <c r="M99" s="289"/>
    </row>
    <row r="100" spans="2:13" x14ac:dyDescent="0.2">
      <c r="B100" s="235">
        <v>4012</v>
      </c>
      <c r="C100" s="236" t="s">
        <v>171</v>
      </c>
      <c r="D100" s="234"/>
      <c r="E100" s="408" t="s">
        <v>121</v>
      </c>
      <c r="F100" s="169"/>
      <c r="G100" s="234">
        <v>0</v>
      </c>
      <c r="H100" s="118">
        <f t="shared" si="5"/>
        <v>0</v>
      </c>
      <c r="I100" s="33"/>
      <c r="K100" s="291"/>
      <c r="L100" s="289"/>
      <c r="M100" s="289"/>
    </row>
    <row r="101" spans="2:13" x14ac:dyDescent="0.2">
      <c r="B101" s="117">
        <v>4015</v>
      </c>
      <c r="C101" s="121" t="s">
        <v>266</v>
      </c>
      <c r="D101" s="5">
        <v>1</v>
      </c>
      <c r="E101" s="122" t="s">
        <v>121</v>
      </c>
      <c r="F101" s="113"/>
      <c r="G101" s="5">
        <v>700</v>
      </c>
      <c r="H101" s="118">
        <f t="shared" si="5"/>
        <v>700</v>
      </c>
      <c r="I101" s="33"/>
      <c r="K101" s="291"/>
      <c r="L101" s="289"/>
      <c r="M101" s="289"/>
    </row>
    <row r="102" spans="2:13" x14ac:dyDescent="0.2">
      <c r="B102" s="117">
        <v>4020</v>
      </c>
      <c r="C102" s="121"/>
      <c r="D102" s="5">
        <v>0</v>
      </c>
      <c r="E102" s="122" t="s">
        <v>122</v>
      </c>
      <c r="F102" s="113"/>
      <c r="G102" s="5"/>
      <c r="H102" s="118">
        <f t="shared" si="5"/>
        <v>0</v>
      </c>
      <c r="I102" s="63"/>
    </row>
    <row r="103" spans="2:13" x14ac:dyDescent="0.2">
      <c r="B103" s="265">
        <v>4030</v>
      </c>
      <c r="C103" s="273" t="s">
        <v>267</v>
      </c>
      <c r="D103" s="266">
        <v>3</v>
      </c>
      <c r="E103" s="274" t="s">
        <v>122</v>
      </c>
      <c r="F103" s="268"/>
      <c r="G103" s="266">
        <v>300</v>
      </c>
      <c r="H103" s="118">
        <f t="shared" si="5"/>
        <v>900</v>
      </c>
      <c r="I103" s="63"/>
      <c r="J103" s="1"/>
    </row>
    <row r="104" spans="2:13" x14ac:dyDescent="0.2">
      <c r="B104" s="117">
        <v>4035</v>
      </c>
      <c r="C104" s="121" t="s">
        <v>268</v>
      </c>
      <c r="D104" s="5">
        <v>0</v>
      </c>
      <c r="E104" s="122" t="s">
        <v>122</v>
      </c>
      <c r="F104" s="113"/>
      <c r="G104" s="5">
        <v>300</v>
      </c>
      <c r="H104" s="118">
        <f t="shared" si="5"/>
        <v>0</v>
      </c>
      <c r="I104" s="63"/>
    </row>
    <row r="105" spans="2:13" x14ac:dyDescent="0.2">
      <c r="B105" s="265">
        <v>4040</v>
      </c>
      <c r="C105" s="273" t="s">
        <v>289</v>
      </c>
      <c r="D105" s="266">
        <v>3</v>
      </c>
      <c r="E105" s="274" t="s">
        <v>122</v>
      </c>
      <c r="F105" s="268"/>
      <c r="G105" s="266">
        <v>200</v>
      </c>
      <c r="H105" s="118">
        <f t="shared" si="5"/>
        <v>600</v>
      </c>
      <c r="I105" s="33"/>
    </row>
    <row r="106" spans="2:13" x14ac:dyDescent="0.2">
      <c r="B106" s="265">
        <v>4060</v>
      </c>
      <c r="C106" s="273" t="s">
        <v>150</v>
      </c>
      <c r="D106" s="266">
        <v>0</v>
      </c>
      <c r="E106" s="274" t="s">
        <v>122</v>
      </c>
      <c r="F106" s="268"/>
      <c r="G106" s="266">
        <v>200</v>
      </c>
      <c r="H106" s="118">
        <f t="shared" si="5"/>
        <v>0</v>
      </c>
      <c r="I106" s="33"/>
      <c r="K106" s="291"/>
      <c r="L106" s="289"/>
      <c r="M106" s="289"/>
    </row>
    <row r="107" spans="2:13" x14ac:dyDescent="0.2">
      <c r="B107" s="265">
        <v>4065</v>
      </c>
      <c r="C107" s="273" t="s">
        <v>149</v>
      </c>
      <c r="D107" s="266">
        <v>0</v>
      </c>
      <c r="E107" s="274" t="s">
        <v>122</v>
      </c>
      <c r="F107" s="268"/>
      <c r="G107" s="266">
        <v>100</v>
      </c>
      <c r="H107" s="275">
        <f t="shared" ref="H107:H111" si="6">D107*G107</f>
        <v>0</v>
      </c>
      <c r="I107" s="33"/>
      <c r="K107" s="291"/>
      <c r="L107" s="289"/>
      <c r="M107" s="289"/>
    </row>
    <row r="108" spans="2:13" x14ac:dyDescent="0.2">
      <c r="B108" s="265">
        <v>4050</v>
      </c>
      <c r="C108" s="273" t="s">
        <v>8</v>
      </c>
      <c r="D108" s="266">
        <v>0</v>
      </c>
      <c r="E108" s="274" t="s">
        <v>122</v>
      </c>
      <c r="F108" s="268"/>
      <c r="G108" s="266">
        <v>50</v>
      </c>
      <c r="H108" s="275">
        <f>D108*G108</f>
        <v>0</v>
      </c>
      <c r="I108" s="33"/>
      <c r="K108" s="291"/>
      <c r="L108" s="289"/>
      <c r="M108" s="289"/>
    </row>
    <row r="109" spans="2:13" x14ac:dyDescent="0.2">
      <c r="B109" s="265">
        <v>4070</v>
      </c>
      <c r="C109" s="273" t="s">
        <v>173</v>
      </c>
      <c r="D109" s="266">
        <v>0</v>
      </c>
      <c r="E109" s="274" t="s">
        <v>122</v>
      </c>
      <c r="F109" s="268"/>
      <c r="G109" s="266">
        <v>0</v>
      </c>
      <c r="H109" s="275">
        <f t="shared" si="6"/>
        <v>0</v>
      </c>
      <c r="I109" s="63"/>
      <c r="K109" s="291"/>
      <c r="L109" s="289"/>
      <c r="M109" s="289"/>
    </row>
    <row r="110" spans="2:13" x14ac:dyDescent="0.2">
      <c r="B110" s="265">
        <v>4080</v>
      </c>
      <c r="C110" s="273"/>
      <c r="D110" s="266">
        <v>0</v>
      </c>
      <c r="E110" s="274" t="s">
        <v>121</v>
      </c>
      <c r="F110" s="268"/>
      <c r="G110" s="266">
        <v>0</v>
      </c>
      <c r="H110" s="275">
        <f t="shared" si="6"/>
        <v>0</v>
      </c>
      <c r="I110" s="63"/>
      <c r="K110" s="291"/>
      <c r="L110" s="289"/>
      <c r="M110" s="289"/>
    </row>
    <row r="111" spans="2:13" x14ac:dyDescent="0.2">
      <c r="B111" s="330">
        <v>4081</v>
      </c>
      <c r="C111" s="331"/>
      <c r="D111" s="332">
        <v>0</v>
      </c>
      <c r="E111" s="333" t="s">
        <v>122</v>
      </c>
      <c r="F111" s="334"/>
      <c r="G111" s="332">
        <v>0</v>
      </c>
      <c r="H111" s="335">
        <f t="shared" si="6"/>
        <v>0</v>
      </c>
      <c r="I111" s="63"/>
      <c r="K111" s="291"/>
      <c r="L111" s="289"/>
      <c r="M111" s="289"/>
    </row>
    <row r="112" spans="2:13" x14ac:dyDescent="0.2">
      <c r="B112" s="265">
        <v>4098</v>
      </c>
      <c r="C112" s="5" t="s">
        <v>84</v>
      </c>
      <c r="D112" s="5"/>
      <c r="E112" s="323" t="s">
        <v>10</v>
      </c>
      <c r="F112" s="113"/>
      <c r="G112" s="5">
        <v>0</v>
      </c>
      <c r="H112" s="126">
        <f>D112*G112</f>
        <v>0</v>
      </c>
      <c r="I112" s="33"/>
      <c r="K112" s="291"/>
      <c r="L112" s="289"/>
      <c r="M112" s="289"/>
    </row>
    <row r="113" spans="2:9" x14ac:dyDescent="0.2">
      <c r="B113" s="117">
        <v>4099</v>
      </c>
      <c r="C113" s="397" t="s">
        <v>231</v>
      </c>
      <c r="D113" s="177">
        <f>H99+H100+H101+H102+H103+H104+H105+H106+H107+H108+H109+H110+H111</f>
        <v>2200</v>
      </c>
      <c r="E113" s="122" t="s">
        <v>55</v>
      </c>
      <c r="F113" s="113"/>
      <c r="G113" s="165">
        <f>FRINGE</f>
        <v>7.6499999999999999E-2</v>
      </c>
      <c r="H113" s="118">
        <f>D113*G113</f>
        <v>168.29999999999998</v>
      </c>
      <c r="I113" s="33"/>
    </row>
    <row r="114" spans="2:9" ht="13" x14ac:dyDescent="0.2">
      <c r="B114" s="117">
        <v>4099</v>
      </c>
      <c r="C114" s="397" t="s">
        <v>232</v>
      </c>
      <c r="D114" s="339">
        <v>4</v>
      </c>
      <c r="E114" s="398" t="s">
        <v>218</v>
      </c>
      <c r="F114" s="340"/>
      <c r="G114" s="399">
        <f>FIXEDFRINGE</f>
        <v>361.3</v>
      </c>
      <c r="H114" s="126">
        <f>D114*G114</f>
        <v>1445.2</v>
      </c>
      <c r="I114" s="33"/>
    </row>
    <row r="115" spans="2:9" ht="13" x14ac:dyDescent="0.2">
      <c r="B115" s="117"/>
      <c r="C115" s="121"/>
      <c r="D115" s="5"/>
      <c r="E115" s="122"/>
      <c r="F115" s="113"/>
      <c r="G115" s="5"/>
      <c r="H115" s="118"/>
      <c r="I115" s="63"/>
    </row>
    <row r="116" spans="2:9" x14ac:dyDescent="0.2">
      <c r="B116" s="116">
        <v>4100</v>
      </c>
      <c r="C116" s="145" t="s">
        <v>86</v>
      </c>
      <c r="D116" s="11" t="s">
        <v>92</v>
      </c>
      <c r="E116" s="164" t="s">
        <v>92</v>
      </c>
      <c r="F116" s="112"/>
      <c r="G116" s="11" t="s">
        <v>92</v>
      </c>
      <c r="H116" s="123">
        <f>SUM(H118:H127)</f>
        <v>8007.2</v>
      </c>
      <c r="I116" s="63"/>
    </row>
    <row r="117" spans="2:9" x14ac:dyDescent="0.2">
      <c r="B117" s="117">
        <v>4110</v>
      </c>
      <c r="C117" s="121" t="s">
        <v>242</v>
      </c>
      <c r="D117" s="5"/>
      <c r="E117" s="122"/>
      <c r="F117" s="113"/>
      <c r="G117" s="97"/>
      <c r="H117" s="118"/>
      <c r="I117" s="63"/>
    </row>
    <row r="118" spans="2:9" x14ac:dyDescent="0.2">
      <c r="B118" s="117"/>
      <c r="C118" s="121" t="s">
        <v>290</v>
      </c>
      <c r="D118" s="5">
        <v>12</v>
      </c>
      <c r="E118" s="122" t="s">
        <v>121</v>
      </c>
      <c r="F118" s="113"/>
      <c r="G118" s="97">
        <v>500</v>
      </c>
      <c r="H118" s="275">
        <f>D118*G118</f>
        <v>6000</v>
      </c>
      <c r="I118" s="63"/>
    </row>
    <row r="119" spans="2:9" x14ac:dyDescent="0.2">
      <c r="B119" s="117"/>
      <c r="C119" s="121" t="s">
        <v>98</v>
      </c>
      <c r="D119" s="5">
        <v>2</v>
      </c>
      <c r="E119" s="122" t="s">
        <v>121</v>
      </c>
      <c r="F119" s="113"/>
      <c r="G119" s="97">
        <v>500</v>
      </c>
      <c r="H119" s="275">
        <f>D119*G119</f>
        <v>1000</v>
      </c>
      <c r="I119" s="63"/>
    </row>
    <row r="120" spans="2:9" x14ac:dyDescent="0.2">
      <c r="B120" s="117">
        <v>4120</v>
      </c>
      <c r="C120" s="121" t="s">
        <v>99</v>
      </c>
      <c r="D120" s="5"/>
      <c r="E120" s="122"/>
      <c r="F120" s="113"/>
      <c r="G120" s="5"/>
      <c r="H120" s="118"/>
      <c r="I120" s="63"/>
    </row>
    <row r="121" spans="2:9" x14ac:dyDescent="0.2">
      <c r="B121" s="117"/>
      <c r="C121" s="121" t="s">
        <v>100</v>
      </c>
      <c r="D121" s="5">
        <v>0</v>
      </c>
      <c r="E121" s="122" t="s">
        <v>121</v>
      </c>
      <c r="F121" s="113"/>
      <c r="G121" s="5">
        <v>0</v>
      </c>
      <c r="H121" s="118">
        <f>D121*G121</f>
        <v>0</v>
      </c>
      <c r="I121" s="63"/>
    </row>
    <row r="122" spans="2:9" x14ac:dyDescent="0.2">
      <c r="B122" s="117"/>
      <c r="C122" s="121" t="s">
        <v>182</v>
      </c>
      <c r="D122" s="5">
        <v>1</v>
      </c>
      <c r="E122" s="122" t="s">
        <v>121</v>
      </c>
      <c r="F122" s="113"/>
      <c r="G122" s="5">
        <v>0</v>
      </c>
      <c r="H122" s="118">
        <f>D122*G122</f>
        <v>0</v>
      </c>
      <c r="I122" s="63"/>
    </row>
    <row r="123" spans="2:9" x14ac:dyDescent="0.2">
      <c r="B123" s="117"/>
      <c r="C123" s="121" t="s">
        <v>194</v>
      </c>
      <c r="D123" s="5">
        <v>0</v>
      </c>
      <c r="E123" s="122" t="s">
        <v>122</v>
      </c>
      <c r="F123" s="113"/>
      <c r="G123" s="5">
        <f>G122/5</f>
        <v>0</v>
      </c>
      <c r="H123" s="118">
        <f>D123*G123</f>
        <v>0</v>
      </c>
      <c r="I123" s="63"/>
    </row>
    <row r="124" spans="2:9" x14ac:dyDescent="0.2">
      <c r="B124" s="117"/>
      <c r="C124" s="277" t="s">
        <v>98</v>
      </c>
      <c r="D124" s="5">
        <v>2</v>
      </c>
      <c r="E124" s="122" t="s">
        <v>121</v>
      </c>
      <c r="F124" s="113"/>
      <c r="G124" s="5">
        <v>300</v>
      </c>
      <c r="H124" s="275">
        <f>D124*G124</f>
        <v>600</v>
      </c>
      <c r="I124" s="63"/>
    </row>
    <row r="125" spans="2:9" x14ac:dyDescent="0.2">
      <c r="B125" s="117">
        <v>4198</v>
      </c>
      <c r="C125" s="5" t="s">
        <v>84</v>
      </c>
      <c r="D125" s="5">
        <v>0</v>
      </c>
      <c r="E125" s="323" t="s">
        <v>10</v>
      </c>
      <c r="F125" s="113"/>
      <c r="G125" s="5">
        <v>0</v>
      </c>
      <c r="H125" s="126">
        <v>0</v>
      </c>
      <c r="I125" s="63"/>
    </row>
    <row r="126" spans="2:9" x14ac:dyDescent="0.2">
      <c r="B126" s="117">
        <v>4099</v>
      </c>
      <c r="C126" s="397" t="s">
        <v>231</v>
      </c>
      <c r="D126" s="177">
        <f>H121+H122+H123+H124</f>
        <v>600</v>
      </c>
      <c r="E126" s="122" t="s">
        <v>55</v>
      </c>
      <c r="F126" s="113"/>
      <c r="G126" s="165">
        <f>FRINGE</f>
        <v>7.6499999999999999E-2</v>
      </c>
      <c r="H126" s="118">
        <f>D126*G126</f>
        <v>45.9</v>
      </c>
      <c r="I126" s="63"/>
    </row>
    <row r="127" spans="2:9" ht="13" x14ac:dyDescent="0.2">
      <c r="B127" s="117">
        <v>4099</v>
      </c>
      <c r="C127" s="397" t="s">
        <v>232</v>
      </c>
      <c r="D127" s="339">
        <v>1</v>
      </c>
      <c r="E127" s="398" t="s">
        <v>218</v>
      </c>
      <c r="F127" s="340"/>
      <c r="G127" s="399">
        <f>FIXEDFRINGE</f>
        <v>361.3</v>
      </c>
      <c r="H127" s="126">
        <f>D127*G127</f>
        <v>361.3</v>
      </c>
      <c r="I127" s="63"/>
    </row>
    <row r="128" spans="2:9" x14ac:dyDescent="0.2">
      <c r="B128" s="204"/>
      <c r="C128" s="143"/>
      <c r="D128" s="205"/>
      <c r="E128" s="206"/>
      <c r="F128" s="206"/>
      <c r="G128" s="82"/>
      <c r="H128" s="195"/>
      <c r="I128" s="63"/>
    </row>
    <row r="129" spans="2:13" ht="15" thickBot="1" x14ac:dyDescent="0.25">
      <c r="B129" s="92"/>
      <c r="C129" s="141" t="s">
        <v>43</v>
      </c>
      <c r="D129" s="382"/>
      <c r="E129" s="370"/>
      <c r="F129" s="370"/>
      <c r="G129" s="383"/>
      <c r="H129" s="362">
        <f>SUM(H98:H127)/2</f>
        <v>11820.7</v>
      </c>
      <c r="I129" s="63"/>
    </row>
    <row r="130" spans="2:13" x14ac:dyDescent="0.2">
      <c r="B130" s="102"/>
      <c r="C130" s="83"/>
      <c r="D130" s="197"/>
      <c r="E130" s="51"/>
      <c r="F130" s="51"/>
      <c r="G130" s="32"/>
      <c r="H130" s="32"/>
      <c r="I130" s="63"/>
    </row>
    <row r="131" spans="2:13" ht="15" thickBot="1" x14ac:dyDescent="0.25">
      <c r="B131" s="102"/>
      <c r="C131" s="83"/>
      <c r="D131" s="197"/>
      <c r="E131" s="51"/>
      <c r="F131" s="51"/>
      <c r="G131" s="32"/>
      <c r="H131" s="32"/>
      <c r="I131" s="63"/>
    </row>
    <row r="132" spans="2:13" ht="30" customHeight="1" x14ac:dyDescent="0.2">
      <c r="B132" s="345"/>
      <c r="C132" s="346" t="s">
        <v>199</v>
      </c>
      <c r="D132" s="347" t="s">
        <v>41</v>
      </c>
      <c r="E132" s="349" t="s">
        <v>42</v>
      </c>
      <c r="F132" s="349" t="s">
        <v>137</v>
      </c>
      <c r="G132" s="349" t="s">
        <v>78</v>
      </c>
      <c r="H132" s="350" t="s">
        <v>167</v>
      </c>
      <c r="I132" s="63"/>
    </row>
    <row r="133" spans="2:13" x14ac:dyDescent="0.2">
      <c r="B133" s="124"/>
      <c r="C133" s="201"/>
      <c r="D133" s="147"/>
      <c r="E133" s="37"/>
      <c r="F133" s="37"/>
      <c r="G133" s="55"/>
      <c r="H133" s="91"/>
      <c r="I133" s="63"/>
    </row>
    <row r="134" spans="2:13" x14ac:dyDescent="0.2">
      <c r="B134" s="148">
        <v>5000</v>
      </c>
      <c r="C134" s="149" t="s">
        <v>285</v>
      </c>
      <c r="D134" s="150"/>
      <c r="E134" s="155"/>
      <c r="F134" s="155"/>
      <c r="G134" s="150"/>
      <c r="H134" s="131">
        <f>SUM(H135:H143)</f>
        <v>390</v>
      </c>
      <c r="I134" s="63"/>
    </row>
    <row r="135" spans="2:13" x14ac:dyDescent="0.2">
      <c r="B135" s="280">
        <v>5010</v>
      </c>
      <c r="C135" s="292" t="s">
        <v>269</v>
      </c>
      <c r="D135" s="293">
        <v>1</v>
      </c>
      <c r="E135" s="267" t="s">
        <v>10</v>
      </c>
      <c r="F135" s="307">
        <v>0.5</v>
      </c>
      <c r="G135" s="293">
        <v>0</v>
      </c>
      <c r="H135" s="294">
        <f t="shared" ref="H135:H139" si="7">D135*F135*G135</f>
        <v>0</v>
      </c>
      <c r="I135" s="63"/>
    </row>
    <row r="136" spans="2:13" x14ac:dyDescent="0.2">
      <c r="B136" s="280">
        <v>5011</v>
      </c>
      <c r="C136" s="380" t="s">
        <v>243</v>
      </c>
      <c r="D136" s="293">
        <v>8</v>
      </c>
      <c r="E136" s="267" t="s">
        <v>138</v>
      </c>
      <c r="F136" s="307">
        <v>1</v>
      </c>
      <c r="G136" s="293">
        <v>30</v>
      </c>
      <c r="H136" s="294">
        <f t="shared" si="7"/>
        <v>240</v>
      </c>
      <c r="I136" s="63"/>
    </row>
    <row r="137" spans="2:13" x14ac:dyDescent="0.2">
      <c r="B137" s="280">
        <v>5012</v>
      </c>
      <c r="C137" s="292" t="s">
        <v>244</v>
      </c>
      <c r="D137" s="293">
        <v>3</v>
      </c>
      <c r="E137" s="267" t="s">
        <v>139</v>
      </c>
      <c r="F137" s="307">
        <v>0.5</v>
      </c>
      <c r="G137" s="293">
        <v>0</v>
      </c>
      <c r="H137" s="294">
        <f t="shared" si="7"/>
        <v>0</v>
      </c>
      <c r="I137" s="63"/>
      <c r="K137" s="291"/>
      <c r="L137" s="289"/>
      <c r="M137" s="289"/>
    </row>
    <row r="138" spans="2:13" x14ac:dyDescent="0.2">
      <c r="B138" s="280">
        <v>5020</v>
      </c>
      <c r="C138" s="292" t="s">
        <v>140</v>
      </c>
      <c r="D138" s="293">
        <v>1</v>
      </c>
      <c r="E138" s="267" t="s">
        <v>10</v>
      </c>
      <c r="F138" s="307">
        <v>0.5</v>
      </c>
      <c r="G138" s="293">
        <v>0</v>
      </c>
      <c r="H138" s="294">
        <f t="shared" si="7"/>
        <v>0</v>
      </c>
      <c r="I138" s="63"/>
    </row>
    <row r="139" spans="2:13" x14ac:dyDescent="0.2">
      <c r="B139" s="280">
        <v>5021</v>
      </c>
      <c r="C139" s="292" t="s">
        <v>141</v>
      </c>
      <c r="D139" s="293">
        <v>1</v>
      </c>
      <c r="E139" s="267" t="s">
        <v>10</v>
      </c>
      <c r="F139" s="307">
        <v>0.5</v>
      </c>
      <c r="G139" s="293">
        <v>0</v>
      </c>
      <c r="H139" s="294">
        <f t="shared" si="7"/>
        <v>0</v>
      </c>
      <c r="I139" s="63"/>
    </row>
    <row r="140" spans="2:13" ht="52" customHeight="1" x14ac:dyDescent="0.2">
      <c r="B140" s="215"/>
      <c r="C140" s="436" t="s">
        <v>245</v>
      </c>
      <c r="D140" s="437"/>
      <c r="E140" s="437"/>
      <c r="F140" s="437"/>
      <c r="G140" s="438"/>
      <c r="H140" s="131"/>
      <c r="I140" s="63"/>
    </row>
    <row r="141" spans="2:13" s="289" customFormat="1" ht="13" customHeight="1" x14ac:dyDescent="0.2">
      <c r="B141" s="117">
        <v>5030</v>
      </c>
      <c r="C141" s="121" t="s">
        <v>255</v>
      </c>
      <c r="D141" s="5">
        <f>BCAM</f>
        <v>0</v>
      </c>
      <c r="E141" s="111" t="s">
        <v>122</v>
      </c>
      <c r="F141" s="111"/>
      <c r="G141" s="5">
        <v>0</v>
      </c>
      <c r="H141" s="126">
        <f>D141*G141</f>
        <v>0</v>
      </c>
      <c r="I141" s="336"/>
      <c r="K141" s="80"/>
      <c r="L141" s="27"/>
      <c r="M141" s="27"/>
    </row>
    <row r="142" spans="2:13" x14ac:dyDescent="0.2">
      <c r="B142" s="117">
        <v>5031</v>
      </c>
      <c r="C142" s="121" t="s">
        <v>256</v>
      </c>
      <c r="D142" s="5">
        <f>BCAM</f>
        <v>0</v>
      </c>
      <c r="E142" s="111" t="s">
        <v>122</v>
      </c>
      <c r="F142" s="111"/>
      <c r="G142" s="5">
        <v>150</v>
      </c>
      <c r="H142" s="126">
        <f>D142*G142</f>
        <v>0</v>
      </c>
      <c r="I142" s="63"/>
      <c r="K142" s="80"/>
      <c r="L142" s="27"/>
    </row>
    <row r="143" spans="2:13" x14ac:dyDescent="0.2">
      <c r="B143" s="117">
        <v>5090</v>
      </c>
      <c r="C143" s="121" t="s">
        <v>52</v>
      </c>
      <c r="D143" s="5">
        <v>1</v>
      </c>
      <c r="E143" s="111" t="s">
        <v>10</v>
      </c>
      <c r="F143" s="111"/>
      <c r="G143" s="5">
        <f>MISC</f>
        <v>150</v>
      </c>
      <c r="H143" s="126">
        <f>D143*G143</f>
        <v>150</v>
      </c>
      <c r="I143" s="63"/>
    </row>
    <row r="144" spans="2:13" x14ac:dyDescent="0.2">
      <c r="B144" s="119"/>
      <c r="C144" s="137"/>
      <c r="D144" s="106"/>
      <c r="E144" s="167"/>
      <c r="F144" s="167"/>
      <c r="G144" s="107"/>
      <c r="H144" s="120"/>
      <c r="I144" s="63"/>
    </row>
    <row r="145" spans="2:11" x14ac:dyDescent="0.2">
      <c r="B145" s="116">
        <v>5100</v>
      </c>
      <c r="C145" s="145" t="s">
        <v>5</v>
      </c>
      <c r="D145" s="11"/>
      <c r="E145" s="114"/>
      <c r="F145" s="114"/>
      <c r="G145" s="11"/>
      <c r="H145" s="123">
        <f>SUM(H146:H149)</f>
        <v>195</v>
      </c>
      <c r="I145" s="63"/>
    </row>
    <row r="146" spans="2:11" x14ac:dyDescent="0.2">
      <c r="B146" s="117">
        <v>5110</v>
      </c>
      <c r="C146" s="121" t="s">
        <v>113</v>
      </c>
      <c r="D146" s="5">
        <v>0</v>
      </c>
      <c r="E146" s="111" t="s">
        <v>122</v>
      </c>
      <c r="F146" s="111"/>
      <c r="G146" s="266">
        <v>0</v>
      </c>
      <c r="H146" s="126">
        <f>D146*G146</f>
        <v>0</v>
      </c>
      <c r="I146" s="63"/>
    </row>
    <row r="147" spans="2:11" x14ac:dyDescent="0.2">
      <c r="B147" s="117">
        <v>5120</v>
      </c>
      <c r="C147" s="121" t="s">
        <v>257</v>
      </c>
      <c r="D147" s="5">
        <v>0</v>
      </c>
      <c r="E147" s="111" t="s">
        <v>10</v>
      </c>
      <c r="F147" s="111"/>
      <c r="G147" s="5">
        <v>50</v>
      </c>
      <c r="H147" s="126">
        <f>D147*G147</f>
        <v>0</v>
      </c>
      <c r="I147" s="63"/>
    </row>
    <row r="148" spans="2:11" x14ac:dyDescent="0.2">
      <c r="B148" s="117">
        <v>5130</v>
      </c>
      <c r="C148" s="121" t="s">
        <v>174</v>
      </c>
      <c r="D148" s="5">
        <v>3</v>
      </c>
      <c r="E148" s="111" t="s">
        <v>122</v>
      </c>
      <c r="F148" s="111"/>
      <c r="G148" s="5">
        <v>15</v>
      </c>
      <c r="H148" s="126">
        <f>D148*G148</f>
        <v>45</v>
      </c>
      <c r="I148" s="63"/>
    </row>
    <row r="149" spans="2:11" x14ac:dyDescent="0.2">
      <c r="B149" s="117">
        <v>5190</v>
      </c>
      <c r="C149" s="121" t="s">
        <v>52</v>
      </c>
      <c r="D149" s="5">
        <v>1</v>
      </c>
      <c r="E149" s="111" t="s">
        <v>10</v>
      </c>
      <c r="F149" s="111"/>
      <c r="G149" s="5">
        <f>MISC</f>
        <v>150</v>
      </c>
      <c r="H149" s="126">
        <f>D149*G149</f>
        <v>150</v>
      </c>
      <c r="I149" s="63"/>
    </row>
    <row r="150" spans="2:11" ht="13" x14ac:dyDescent="0.2">
      <c r="B150" s="117"/>
      <c r="C150" s="121"/>
      <c r="D150" s="5"/>
      <c r="E150" s="111"/>
      <c r="F150" s="111"/>
      <c r="G150" s="5"/>
      <c r="H150" s="126"/>
      <c r="I150" s="63"/>
    </row>
    <row r="151" spans="2:11" x14ac:dyDescent="0.2">
      <c r="B151" s="116">
        <v>5200</v>
      </c>
      <c r="C151" s="145" t="s">
        <v>14</v>
      </c>
      <c r="D151" s="11"/>
      <c r="E151" s="114"/>
      <c r="F151" s="114"/>
      <c r="G151" s="11"/>
      <c r="H151" s="123">
        <f>SUM(H152:H155)</f>
        <v>350</v>
      </c>
      <c r="I151" s="63"/>
    </row>
    <row r="152" spans="2:11" x14ac:dyDescent="0.2">
      <c r="B152" s="117">
        <v>5210</v>
      </c>
      <c r="C152" s="121" t="s">
        <v>286</v>
      </c>
      <c r="D152" s="5">
        <v>3</v>
      </c>
      <c r="E152" s="111" t="s">
        <v>122</v>
      </c>
      <c r="F152" s="111"/>
      <c r="G152" s="5">
        <v>0</v>
      </c>
      <c r="H152" s="126">
        <f>D152*G152</f>
        <v>0</v>
      </c>
      <c r="I152" s="63"/>
    </row>
    <row r="153" spans="2:11" x14ac:dyDescent="0.2">
      <c r="B153" s="117">
        <v>5220</v>
      </c>
      <c r="C153" s="121" t="s">
        <v>248</v>
      </c>
      <c r="D153" s="5">
        <v>0</v>
      </c>
      <c r="E153" s="111" t="s">
        <v>10</v>
      </c>
      <c r="F153" s="111"/>
      <c r="G153" s="5">
        <v>500</v>
      </c>
      <c r="H153" s="126">
        <f>D153*G153</f>
        <v>0</v>
      </c>
      <c r="I153" s="63"/>
    </row>
    <row r="154" spans="2:11" x14ac:dyDescent="0.2">
      <c r="B154" s="117">
        <v>5230</v>
      </c>
      <c r="C154" s="121" t="s">
        <v>89</v>
      </c>
      <c r="D154" s="5">
        <v>1</v>
      </c>
      <c r="E154" s="111" t="s">
        <v>10</v>
      </c>
      <c r="F154" s="111"/>
      <c r="G154" s="5">
        <v>200</v>
      </c>
      <c r="H154" s="126">
        <f>D154*G154</f>
        <v>200</v>
      </c>
      <c r="I154" s="63"/>
    </row>
    <row r="155" spans="2:11" x14ac:dyDescent="0.2">
      <c r="B155" s="117">
        <v>5290</v>
      </c>
      <c r="C155" s="121" t="s">
        <v>52</v>
      </c>
      <c r="D155" s="5">
        <v>1</v>
      </c>
      <c r="E155" s="111" t="s">
        <v>10</v>
      </c>
      <c r="F155" s="111"/>
      <c r="G155" s="5">
        <f>MISC</f>
        <v>150</v>
      </c>
      <c r="H155" s="126">
        <f>D155*G155</f>
        <v>150</v>
      </c>
      <c r="I155" s="63"/>
    </row>
    <row r="156" spans="2:11" ht="13" x14ac:dyDescent="0.2">
      <c r="B156" s="117"/>
      <c r="C156" s="121"/>
      <c r="D156" s="5"/>
      <c r="E156" s="111"/>
      <c r="F156" s="111"/>
      <c r="G156" s="5"/>
      <c r="H156" s="126"/>
      <c r="I156" s="63"/>
    </row>
    <row r="157" spans="2:11" x14ac:dyDescent="0.2">
      <c r="B157" s="116">
        <v>5300</v>
      </c>
      <c r="C157" s="145" t="s">
        <v>270</v>
      </c>
      <c r="D157" s="5"/>
      <c r="E157" s="111"/>
      <c r="F157" s="111"/>
      <c r="G157" s="5"/>
      <c r="H157" s="123">
        <f>SUM(H158:H160)</f>
        <v>0</v>
      </c>
      <c r="I157" s="63"/>
    </row>
    <row r="158" spans="2:11" x14ac:dyDescent="0.2">
      <c r="B158" s="117">
        <v>5310</v>
      </c>
      <c r="C158" s="121" t="s">
        <v>142</v>
      </c>
      <c r="D158" s="5"/>
      <c r="E158" s="111" t="s">
        <v>122</v>
      </c>
      <c r="F158" s="111"/>
      <c r="G158" s="5">
        <v>0</v>
      </c>
      <c r="H158" s="126">
        <f>D158*G158</f>
        <v>0</v>
      </c>
      <c r="I158" s="63"/>
    </row>
    <row r="159" spans="2:11" s="16" customFormat="1" x14ac:dyDescent="0.2">
      <c r="B159" s="117">
        <v>5320</v>
      </c>
      <c r="C159" s="121" t="s">
        <v>143</v>
      </c>
      <c r="D159" s="5"/>
      <c r="E159" s="111" t="s">
        <v>10</v>
      </c>
      <c r="F159" s="111"/>
      <c r="G159" s="5">
        <v>0</v>
      </c>
      <c r="H159" s="126">
        <f>D159*G159</f>
        <v>0</v>
      </c>
      <c r="I159" s="33"/>
      <c r="J159" s="381"/>
      <c r="K159" s="78"/>
    </row>
    <row r="160" spans="2:11" ht="13" customHeight="1" x14ac:dyDescent="0.2">
      <c r="B160" s="117">
        <v>5390</v>
      </c>
      <c r="C160" s="121" t="s">
        <v>52</v>
      </c>
      <c r="D160" s="5"/>
      <c r="E160" s="111" t="s">
        <v>10</v>
      </c>
      <c r="F160" s="111"/>
      <c r="G160" s="5">
        <v>0</v>
      </c>
      <c r="H160" s="126">
        <f>D160*G160</f>
        <v>0</v>
      </c>
      <c r="I160" s="33"/>
    </row>
    <row r="161" spans="2:13" ht="13" x14ac:dyDescent="0.2">
      <c r="B161" s="117"/>
      <c r="C161" s="121"/>
      <c r="D161" s="5"/>
      <c r="E161" s="111"/>
      <c r="F161" s="111"/>
      <c r="G161" s="5"/>
      <c r="H161" s="126"/>
      <c r="I161" s="33"/>
    </row>
    <row r="162" spans="2:13" x14ac:dyDescent="0.2">
      <c r="B162" s="116">
        <v>5400</v>
      </c>
      <c r="C162" s="145" t="s">
        <v>271</v>
      </c>
      <c r="D162" s="5"/>
      <c r="E162" s="111"/>
      <c r="F162" s="111"/>
      <c r="G162" s="5"/>
      <c r="H162" s="123">
        <f>SUM(H163:H164)</f>
        <v>0</v>
      </c>
      <c r="I162" s="33"/>
    </row>
    <row r="163" spans="2:13" x14ac:dyDescent="0.2">
      <c r="B163" s="117">
        <v>5410</v>
      </c>
      <c r="C163" s="121" t="s">
        <v>1</v>
      </c>
      <c r="D163" s="5"/>
      <c r="E163" s="111" t="s">
        <v>10</v>
      </c>
      <c r="F163" s="111"/>
      <c r="G163" s="5">
        <v>0</v>
      </c>
      <c r="H163" s="126">
        <f>D163*G163</f>
        <v>0</v>
      </c>
      <c r="I163" s="33"/>
      <c r="J163" s="1"/>
      <c r="M163" s="27"/>
    </row>
    <row r="164" spans="2:13" s="289" customFormat="1" x14ac:dyDescent="0.2">
      <c r="B164" s="117">
        <v>5490</v>
      </c>
      <c r="C164" s="121" t="s">
        <v>52</v>
      </c>
      <c r="D164" s="5"/>
      <c r="E164" s="111" t="s">
        <v>10</v>
      </c>
      <c r="F164" s="111"/>
      <c r="G164" s="5">
        <v>0</v>
      </c>
      <c r="H164" s="126">
        <f>D164*G164</f>
        <v>0</v>
      </c>
      <c r="I164" s="295"/>
      <c r="K164" s="80"/>
      <c r="L164" s="27"/>
      <c r="M164"/>
    </row>
    <row r="165" spans="2:13" s="289" customFormat="1" ht="13" x14ac:dyDescent="0.2">
      <c r="B165" s="117"/>
      <c r="C165" s="121"/>
      <c r="D165" s="5"/>
      <c r="E165" s="111"/>
      <c r="F165" s="111"/>
      <c r="G165" s="5"/>
      <c r="H165" s="118"/>
      <c r="I165" s="295"/>
      <c r="K165" s="79"/>
      <c r="L165"/>
      <c r="M165"/>
    </row>
    <row r="166" spans="2:13" s="289" customFormat="1" x14ac:dyDescent="0.2">
      <c r="B166" s="116">
        <v>5500</v>
      </c>
      <c r="C166" s="145" t="s">
        <v>272</v>
      </c>
      <c r="D166" s="11"/>
      <c r="E166" s="114"/>
      <c r="F166" s="114"/>
      <c r="G166" s="11"/>
      <c r="H166" s="123">
        <f>SUM(H167:H169)</f>
        <v>0</v>
      </c>
      <c r="I166" s="295"/>
      <c r="K166" s="79"/>
      <c r="L166"/>
      <c r="M166"/>
    </row>
    <row r="167" spans="2:13" s="289" customFormat="1" x14ac:dyDescent="0.2">
      <c r="B167" s="117">
        <v>5510</v>
      </c>
      <c r="C167" s="121" t="s">
        <v>136</v>
      </c>
      <c r="D167" s="5"/>
      <c r="E167" s="111" t="s">
        <v>10</v>
      </c>
      <c r="F167" s="111"/>
      <c r="G167" s="5">
        <v>0</v>
      </c>
      <c r="H167" s="126">
        <f>D167*G167</f>
        <v>0</v>
      </c>
      <c r="I167" s="295"/>
      <c r="K167" s="79"/>
      <c r="L167"/>
      <c r="M167"/>
    </row>
    <row r="168" spans="2:13" s="289" customFormat="1" x14ac:dyDescent="0.2">
      <c r="B168" s="117">
        <v>5520</v>
      </c>
      <c r="C168" s="121" t="s">
        <v>135</v>
      </c>
      <c r="D168" s="5"/>
      <c r="E168" s="111" t="s">
        <v>10</v>
      </c>
      <c r="F168" s="111"/>
      <c r="G168" s="5">
        <v>0</v>
      </c>
      <c r="H168" s="126">
        <f>D168*G168</f>
        <v>0</v>
      </c>
      <c r="I168" s="295"/>
      <c r="K168" s="79"/>
      <c r="L168"/>
      <c r="M168"/>
    </row>
    <row r="169" spans="2:13" s="289" customFormat="1" x14ac:dyDescent="0.2">
      <c r="B169" s="117">
        <v>5590</v>
      </c>
      <c r="C169" s="121" t="s">
        <v>52</v>
      </c>
      <c r="D169" s="5"/>
      <c r="E169" s="111" t="s">
        <v>10</v>
      </c>
      <c r="F169" s="111"/>
      <c r="G169" s="5">
        <v>0</v>
      </c>
      <c r="H169" s="126">
        <f>D169*G169</f>
        <v>0</v>
      </c>
      <c r="I169" s="295"/>
      <c r="K169" s="79"/>
      <c r="L169"/>
      <c r="M169"/>
    </row>
    <row r="170" spans="2:13" ht="12" customHeight="1" x14ac:dyDescent="0.2">
      <c r="B170" s="117"/>
      <c r="C170" s="121"/>
      <c r="D170" s="5"/>
      <c r="E170" s="111"/>
      <c r="F170" s="111"/>
      <c r="G170" s="5"/>
      <c r="H170" s="118"/>
      <c r="I170" s="33"/>
      <c r="J170" s="1"/>
    </row>
    <row r="171" spans="2:13" ht="13" customHeight="1" x14ac:dyDescent="0.2">
      <c r="B171" s="116">
        <v>5600</v>
      </c>
      <c r="C171" s="145" t="s">
        <v>0</v>
      </c>
      <c r="D171" s="11"/>
      <c r="E171" s="114"/>
      <c r="F171" s="114"/>
      <c r="G171" s="11"/>
      <c r="H171" s="123">
        <f>SUM(H172:H175)</f>
        <v>500</v>
      </c>
      <c r="I171" s="33"/>
    </row>
    <row r="172" spans="2:13" x14ac:dyDescent="0.2">
      <c r="B172" s="117">
        <v>5610</v>
      </c>
      <c r="C172" s="121" t="s">
        <v>258</v>
      </c>
      <c r="D172" s="5">
        <v>1</v>
      </c>
      <c r="E172" s="111" t="s">
        <v>246</v>
      </c>
      <c r="F172" s="111"/>
      <c r="G172" s="5">
        <v>250</v>
      </c>
      <c r="H172" s="126">
        <f>D172*G172</f>
        <v>250</v>
      </c>
      <c r="I172" s="33"/>
    </row>
    <row r="173" spans="2:13" ht="28" x14ac:dyDescent="0.2">
      <c r="B173" s="117"/>
      <c r="C173" s="279" t="s">
        <v>172</v>
      </c>
      <c r="D173" s="5"/>
      <c r="E173" s="111"/>
      <c r="F173" s="111"/>
      <c r="G173" s="5"/>
      <c r="H173" s="126"/>
      <c r="I173" s="33"/>
    </row>
    <row r="174" spans="2:13" x14ac:dyDescent="0.2">
      <c r="B174" s="117">
        <v>5620</v>
      </c>
      <c r="C174" s="121" t="s">
        <v>259</v>
      </c>
      <c r="D174" s="177">
        <v>4</v>
      </c>
      <c r="E174" s="111" t="s">
        <v>260</v>
      </c>
      <c r="F174" s="111"/>
      <c r="G174" s="177">
        <v>25</v>
      </c>
      <c r="H174" s="126">
        <f>D174*G174</f>
        <v>100</v>
      </c>
      <c r="I174" s="33"/>
    </row>
    <row r="175" spans="2:13" x14ac:dyDescent="0.2">
      <c r="B175" s="117">
        <v>5690</v>
      </c>
      <c r="C175" s="121" t="s">
        <v>52</v>
      </c>
      <c r="D175" s="177">
        <v>1</v>
      </c>
      <c r="E175" s="111" t="s">
        <v>10</v>
      </c>
      <c r="F175" s="111"/>
      <c r="G175" s="5">
        <f>MISC</f>
        <v>150</v>
      </c>
      <c r="H175" s="126">
        <f>D175*G175</f>
        <v>150</v>
      </c>
      <c r="I175" s="33"/>
    </row>
    <row r="176" spans="2:13" x14ac:dyDescent="0.2">
      <c r="B176" s="119"/>
      <c r="C176" s="137"/>
      <c r="D176" s="108"/>
      <c r="E176" s="167"/>
      <c r="F176" s="167"/>
      <c r="G176" s="107"/>
      <c r="H176" s="120"/>
      <c r="I176" s="33"/>
    </row>
    <row r="177" spans="2:9" ht="13" x14ac:dyDescent="0.2">
      <c r="B177" s="116">
        <v>5700</v>
      </c>
      <c r="C177" s="166" t="s">
        <v>91</v>
      </c>
      <c r="D177" s="11"/>
      <c r="E177" s="114"/>
      <c r="F177" s="114"/>
      <c r="G177" s="11"/>
      <c r="H177" s="127">
        <f>SUM(H178:H180)</f>
        <v>1800</v>
      </c>
      <c r="I177" s="33"/>
    </row>
    <row r="178" spans="2:9" x14ac:dyDescent="0.2">
      <c r="B178" s="117">
        <v>5710</v>
      </c>
      <c r="C178" s="121" t="s">
        <v>123</v>
      </c>
      <c r="D178" s="177">
        <v>15</v>
      </c>
      <c r="E178" s="111" t="s">
        <v>13</v>
      </c>
      <c r="F178" s="111"/>
      <c r="G178" s="5">
        <v>120</v>
      </c>
      <c r="H178" s="126">
        <f>D178*G178</f>
        <v>1800</v>
      </c>
      <c r="I178" s="63"/>
    </row>
    <row r="179" spans="2:9" ht="13" x14ac:dyDescent="0.2">
      <c r="B179" s="117"/>
      <c r="C179" s="278" t="s">
        <v>185</v>
      </c>
      <c r="D179" s="177"/>
      <c r="E179" s="111"/>
      <c r="F179" s="111"/>
      <c r="G179" s="5"/>
      <c r="H179" s="126"/>
      <c r="I179" s="63"/>
    </row>
    <row r="180" spans="2:9" ht="13" customHeight="1" x14ac:dyDescent="0.2">
      <c r="B180" s="117">
        <v>5720</v>
      </c>
      <c r="C180" s="121" t="s">
        <v>186</v>
      </c>
      <c r="D180" s="5">
        <v>0</v>
      </c>
      <c r="E180" s="111" t="s">
        <v>10</v>
      </c>
      <c r="F180" s="111"/>
      <c r="G180" s="5">
        <v>0</v>
      </c>
      <c r="H180" s="126">
        <f>(D180-33)*G180</f>
        <v>0</v>
      </c>
      <c r="I180" s="16"/>
    </row>
    <row r="181" spans="2:9" ht="13" x14ac:dyDescent="0.2">
      <c r="B181" s="117"/>
      <c r="C181" s="121"/>
      <c r="D181" s="5"/>
      <c r="E181" s="111"/>
      <c r="F181" s="111"/>
      <c r="G181" s="5"/>
      <c r="H181" s="126"/>
      <c r="I181" s="16"/>
    </row>
    <row r="182" spans="2:9" ht="13" customHeight="1" x14ac:dyDescent="0.2">
      <c r="B182" s="116">
        <v>5800</v>
      </c>
      <c r="C182" s="145" t="s">
        <v>54</v>
      </c>
      <c r="D182" s="11"/>
      <c r="E182" s="114"/>
      <c r="F182" s="114"/>
      <c r="G182" s="11"/>
      <c r="H182" s="123">
        <f>SUM(H183:H189)</f>
        <v>2095</v>
      </c>
      <c r="I182" s="16"/>
    </row>
    <row r="183" spans="2:9" x14ac:dyDescent="0.2">
      <c r="B183" s="117">
        <v>5810</v>
      </c>
      <c r="C183" s="121" t="s">
        <v>249</v>
      </c>
      <c r="D183" s="5">
        <v>200</v>
      </c>
      <c r="E183" s="111" t="s">
        <v>110</v>
      </c>
      <c r="F183" s="111"/>
      <c r="G183" s="5">
        <v>0.57499999999999996</v>
      </c>
      <c r="H183" s="126">
        <f t="shared" ref="H183:H189" si="8">D183*G183</f>
        <v>114.99999999999999</v>
      </c>
      <c r="I183" s="16"/>
    </row>
    <row r="184" spans="2:9" x14ac:dyDescent="0.2">
      <c r="B184" s="117">
        <v>5820</v>
      </c>
      <c r="C184" s="121" t="s">
        <v>75</v>
      </c>
      <c r="D184" s="5">
        <v>2</v>
      </c>
      <c r="E184" s="111" t="s">
        <v>10</v>
      </c>
      <c r="F184" s="111"/>
      <c r="G184" s="5">
        <v>25</v>
      </c>
      <c r="H184" s="126">
        <f t="shared" si="8"/>
        <v>50</v>
      </c>
      <c r="I184" s="16"/>
    </row>
    <row r="185" spans="2:9" x14ac:dyDescent="0.2">
      <c r="B185" s="117">
        <v>5830</v>
      </c>
      <c r="C185" s="121" t="s">
        <v>247</v>
      </c>
      <c r="D185" s="5">
        <v>9</v>
      </c>
      <c r="E185" s="111" t="s">
        <v>66</v>
      </c>
      <c r="F185" s="111"/>
      <c r="G185" s="5">
        <v>80</v>
      </c>
      <c r="H185" s="126">
        <f t="shared" si="8"/>
        <v>720</v>
      </c>
      <c r="I185" s="16"/>
    </row>
    <row r="186" spans="2:9" x14ac:dyDescent="0.2">
      <c r="B186" s="117">
        <v>5840</v>
      </c>
      <c r="C186" s="121" t="s">
        <v>6</v>
      </c>
      <c r="D186" s="5">
        <v>3</v>
      </c>
      <c r="E186" s="111" t="s">
        <v>122</v>
      </c>
      <c r="F186" s="111"/>
      <c r="G186" s="5">
        <v>20</v>
      </c>
      <c r="H186" s="126">
        <f t="shared" si="8"/>
        <v>60</v>
      </c>
      <c r="I186" s="16"/>
    </row>
    <row r="187" spans="2:9" x14ac:dyDescent="0.2">
      <c r="B187" s="117">
        <v>5850</v>
      </c>
      <c r="C187" s="121" t="s">
        <v>74</v>
      </c>
      <c r="D187" s="5">
        <v>1</v>
      </c>
      <c r="E187" s="111" t="s">
        <v>10</v>
      </c>
      <c r="F187" s="111"/>
      <c r="G187" s="5">
        <v>500</v>
      </c>
      <c r="H187" s="126">
        <f t="shared" si="8"/>
        <v>500</v>
      </c>
      <c r="I187" s="16"/>
    </row>
    <row r="188" spans="2:9" x14ac:dyDescent="0.2">
      <c r="B188" s="117">
        <v>5880</v>
      </c>
      <c r="C188" s="139" t="s">
        <v>119</v>
      </c>
      <c r="D188" s="6">
        <v>1</v>
      </c>
      <c r="E188" s="111" t="s">
        <v>10</v>
      </c>
      <c r="F188" s="111"/>
      <c r="G188" s="6">
        <v>500</v>
      </c>
      <c r="H188" s="118">
        <f>D188*G188</f>
        <v>500</v>
      </c>
      <c r="I188" s="16"/>
    </row>
    <row r="189" spans="2:9" x14ac:dyDescent="0.2">
      <c r="B189" s="135">
        <v>5890</v>
      </c>
      <c r="C189" s="409" t="s">
        <v>52</v>
      </c>
      <c r="D189" s="8">
        <v>1</v>
      </c>
      <c r="E189" s="103" t="s">
        <v>10</v>
      </c>
      <c r="F189" s="103"/>
      <c r="G189" s="8">
        <f>MISC</f>
        <v>150</v>
      </c>
      <c r="H189" s="316">
        <f t="shared" si="8"/>
        <v>150</v>
      </c>
      <c r="I189" s="16"/>
    </row>
    <row r="190" spans="2:9" x14ac:dyDescent="0.2">
      <c r="B190" s="89"/>
      <c r="C190" s="138"/>
      <c r="D190" s="175"/>
      <c r="E190" s="176"/>
      <c r="F190" s="176"/>
      <c r="G190" s="44"/>
      <c r="H190" s="128"/>
      <c r="I190" s="16"/>
    </row>
    <row r="191" spans="2:9" ht="15" thickBot="1" x14ac:dyDescent="0.25">
      <c r="B191" s="366"/>
      <c r="C191" s="141" t="s">
        <v>43</v>
      </c>
      <c r="D191" s="369"/>
      <c r="E191" s="370"/>
      <c r="F191" s="370"/>
      <c r="G191" s="93"/>
      <c r="H191" s="362">
        <f>SUM(H134:H189)/2</f>
        <v>5330</v>
      </c>
      <c r="I191" s="16"/>
    </row>
    <row r="192" spans="2:9" x14ac:dyDescent="0.2">
      <c r="B192" s="102"/>
      <c r="C192" s="59"/>
      <c r="D192" s="62"/>
      <c r="E192" s="51"/>
      <c r="F192" s="51"/>
      <c r="G192" s="32"/>
      <c r="H192" s="32"/>
      <c r="I192" s="16"/>
    </row>
    <row r="193" spans="2:13" ht="15" thickBot="1" x14ac:dyDescent="0.25">
      <c r="B193" s="102"/>
      <c r="C193" s="59"/>
      <c r="D193" s="50"/>
      <c r="E193" s="51"/>
      <c r="F193" s="51"/>
      <c r="G193" s="32"/>
      <c r="H193" s="32"/>
      <c r="I193" s="16"/>
    </row>
    <row r="194" spans="2:13" ht="31" customHeight="1" x14ac:dyDescent="0.2">
      <c r="B194" s="345"/>
      <c r="C194" s="351" t="s">
        <v>200</v>
      </c>
      <c r="D194" s="347" t="s">
        <v>41</v>
      </c>
      <c r="E194" s="349" t="s">
        <v>42</v>
      </c>
      <c r="F194" s="349" t="s">
        <v>137</v>
      </c>
      <c r="G194" s="349" t="s">
        <v>78</v>
      </c>
      <c r="H194" s="350" t="s">
        <v>167</v>
      </c>
      <c r="I194" s="16"/>
      <c r="M194" s="16"/>
    </row>
    <row r="195" spans="2:13" x14ac:dyDescent="0.2">
      <c r="B195" s="124"/>
      <c r="C195" s="52"/>
      <c r="D195" s="203"/>
      <c r="E195" s="37"/>
      <c r="F195" s="37"/>
      <c r="G195" s="55"/>
      <c r="H195" s="125"/>
      <c r="I195" s="16"/>
      <c r="K195" s="78"/>
      <c r="L195" s="16"/>
      <c r="M195" s="16"/>
    </row>
    <row r="196" spans="2:13" ht="13" x14ac:dyDescent="0.2">
      <c r="B196" s="148">
        <v>6000</v>
      </c>
      <c r="C196" s="163" t="s">
        <v>188</v>
      </c>
      <c r="D196" s="154"/>
      <c r="E196" s="155"/>
      <c r="F196" s="155"/>
      <c r="G196" s="154"/>
      <c r="H196" s="157">
        <f>SUM(H197:H207)</f>
        <v>4996</v>
      </c>
      <c r="I196" s="16"/>
      <c r="K196" s="78"/>
      <c r="L196" s="16"/>
    </row>
    <row r="197" spans="2:13" ht="13" x14ac:dyDescent="0.2">
      <c r="B197" s="117">
        <v>6010</v>
      </c>
      <c r="C197" s="139" t="s">
        <v>107</v>
      </c>
      <c r="D197" s="6"/>
      <c r="E197" s="111"/>
      <c r="F197" s="111"/>
      <c r="G197" s="6"/>
      <c r="H197" s="118"/>
      <c r="I197" s="16"/>
    </row>
    <row r="198" spans="2:13" x14ac:dyDescent="0.2">
      <c r="B198" s="117"/>
      <c r="C198" s="139" t="s">
        <v>111</v>
      </c>
      <c r="D198" s="6">
        <v>4</v>
      </c>
      <c r="E198" s="111" t="s">
        <v>93</v>
      </c>
      <c r="F198" s="111"/>
      <c r="G198" s="6">
        <v>600</v>
      </c>
      <c r="H198" s="118">
        <f t="shared" ref="H198:H207" si="9">D198*G198</f>
        <v>2400</v>
      </c>
      <c r="I198" s="16"/>
    </row>
    <row r="199" spans="2:13" x14ac:dyDescent="0.2">
      <c r="B199" s="117">
        <v>6020</v>
      </c>
      <c r="C199" s="139" t="s">
        <v>34</v>
      </c>
      <c r="D199" s="6">
        <v>6</v>
      </c>
      <c r="E199" s="111" t="s">
        <v>102</v>
      </c>
      <c r="F199" s="111"/>
      <c r="G199" s="6">
        <v>25</v>
      </c>
      <c r="H199" s="118">
        <f t="shared" si="9"/>
        <v>150</v>
      </c>
      <c r="I199" s="16"/>
    </row>
    <row r="200" spans="2:13" ht="13" x14ac:dyDescent="0.2">
      <c r="B200" s="117">
        <v>6030</v>
      </c>
      <c r="C200" s="139" t="s">
        <v>112</v>
      </c>
      <c r="D200" s="6"/>
      <c r="E200" s="111"/>
      <c r="F200" s="111"/>
      <c r="G200" s="6"/>
      <c r="H200" s="118"/>
      <c r="I200" s="16"/>
      <c r="M200" s="2"/>
    </row>
    <row r="201" spans="2:13" x14ac:dyDescent="0.2">
      <c r="B201" s="117"/>
      <c r="C201" s="388" t="s">
        <v>296</v>
      </c>
      <c r="D201" s="6">
        <v>7</v>
      </c>
      <c r="E201" s="111" t="s">
        <v>101</v>
      </c>
      <c r="F201" s="111"/>
      <c r="G201" s="6">
        <v>170</v>
      </c>
      <c r="H201" s="118">
        <f t="shared" si="9"/>
        <v>1190</v>
      </c>
      <c r="I201" s="16"/>
      <c r="K201" s="216"/>
      <c r="L201" s="2"/>
    </row>
    <row r="202" spans="2:13" x14ac:dyDescent="0.2">
      <c r="B202" s="117">
        <v>6040</v>
      </c>
      <c r="C202" s="139" t="s">
        <v>27</v>
      </c>
      <c r="D202" s="6">
        <v>7</v>
      </c>
      <c r="E202" s="111" t="s">
        <v>122</v>
      </c>
      <c r="F202" s="111"/>
      <c r="G202" s="6">
        <v>60</v>
      </c>
      <c r="H202" s="118">
        <f t="shared" si="9"/>
        <v>420</v>
      </c>
      <c r="I202" s="16"/>
    </row>
    <row r="203" spans="2:13" x14ac:dyDescent="0.2">
      <c r="B203" s="117">
        <v>6050</v>
      </c>
      <c r="C203" s="139" t="s">
        <v>187</v>
      </c>
      <c r="D203" s="6">
        <v>7</v>
      </c>
      <c r="E203" s="111" t="s">
        <v>122</v>
      </c>
      <c r="F203" s="111"/>
      <c r="G203" s="6">
        <v>40</v>
      </c>
      <c r="H203" s="118">
        <f t="shared" si="9"/>
        <v>280</v>
      </c>
      <c r="I203" s="16"/>
      <c r="K203" s="291"/>
      <c r="L203" s="289"/>
      <c r="M203" s="289"/>
    </row>
    <row r="204" spans="2:13" s="27" customFormat="1" ht="13" x14ac:dyDescent="0.2">
      <c r="B204" s="117">
        <v>6060</v>
      </c>
      <c r="C204" s="388" t="s">
        <v>250</v>
      </c>
      <c r="D204" s="6"/>
      <c r="E204" s="111"/>
      <c r="F204" s="111"/>
      <c r="G204" s="6"/>
      <c r="H204" s="118"/>
      <c r="I204" s="63"/>
      <c r="K204" s="79"/>
      <c r="L204"/>
      <c r="M204"/>
    </row>
    <row r="205" spans="2:13" x14ac:dyDescent="0.2">
      <c r="B205" s="117"/>
      <c r="C205" s="139" t="s">
        <v>32</v>
      </c>
      <c r="D205" s="6">
        <v>7</v>
      </c>
      <c r="E205" s="111" t="s">
        <v>122</v>
      </c>
      <c r="F205" s="111"/>
      <c r="G205" s="6">
        <v>58</v>
      </c>
      <c r="H205" s="118">
        <f t="shared" si="9"/>
        <v>406</v>
      </c>
      <c r="I205" s="16"/>
    </row>
    <row r="206" spans="2:13" x14ac:dyDescent="0.2">
      <c r="B206" s="117"/>
      <c r="C206" s="139" t="s">
        <v>33</v>
      </c>
      <c r="D206" s="6">
        <v>0</v>
      </c>
      <c r="E206" s="111" t="s">
        <v>122</v>
      </c>
      <c r="F206" s="111"/>
      <c r="G206" s="6">
        <v>0</v>
      </c>
      <c r="H206" s="118">
        <f t="shared" si="9"/>
        <v>0</v>
      </c>
      <c r="I206" s="16"/>
    </row>
    <row r="207" spans="2:13" x14ac:dyDescent="0.2">
      <c r="B207" s="117">
        <v>6090</v>
      </c>
      <c r="C207" s="140" t="s">
        <v>52</v>
      </c>
      <c r="D207" s="6">
        <v>1</v>
      </c>
      <c r="E207" s="111" t="s">
        <v>10</v>
      </c>
      <c r="F207" s="111"/>
      <c r="G207" s="6">
        <f>MISC</f>
        <v>150</v>
      </c>
      <c r="H207" s="118">
        <f t="shared" si="9"/>
        <v>150</v>
      </c>
      <c r="I207" s="16"/>
    </row>
    <row r="208" spans="2:13" ht="13" x14ac:dyDescent="0.2">
      <c r="B208" s="117"/>
      <c r="C208" s="140"/>
      <c r="D208" s="6"/>
      <c r="E208" s="111"/>
      <c r="F208" s="111"/>
      <c r="G208" s="6"/>
      <c r="H208" s="118"/>
      <c r="I208" s="16"/>
    </row>
    <row r="209" spans="2:13" x14ac:dyDescent="0.2">
      <c r="B209" s="89"/>
      <c r="C209" s="138"/>
      <c r="D209" s="175"/>
      <c r="E209" s="176"/>
      <c r="F209" s="176"/>
      <c r="G209" s="44"/>
      <c r="H209" s="128"/>
      <c r="I209" s="16"/>
    </row>
    <row r="210" spans="2:13" ht="15" thickBot="1" x14ac:dyDescent="0.25">
      <c r="B210" s="366"/>
      <c r="C210" s="376" t="s">
        <v>43</v>
      </c>
      <c r="D210" s="94"/>
      <c r="E210" s="95"/>
      <c r="F210" s="95"/>
      <c r="G210" s="377"/>
      <c r="H210" s="378">
        <f>SUM(H196:H208)/2</f>
        <v>4996</v>
      </c>
      <c r="I210" s="16"/>
    </row>
    <row r="211" spans="2:13" x14ac:dyDescent="0.2">
      <c r="B211" s="102"/>
      <c r="C211" s="374"/>
      <c r="D211" s="62"/>
      <c r="E211" s="51"/>
      <c r="F211" s="51"/>
      <c r="G211" s="32"/>
      <c r="H211" s="375"/>
      <c r="I211" s="16"/>
    </row>
    <row r="212" spans="2:13" s="16" customFormat="1" ht="15" thickBot="1" x14ac:dyDescent="0.25">
      <c r="B212" s="102"/>
      <c r="C212" s="64" t="s">
        <v>92</v>
      </c>
      <c r="D212" s="53"/>
      <c r="E212" s="47"/>
      <c r="F212" s="47"/>
      <c r="G212" s="54"/>
      <c r="H212" s="54"/>
      <c r="K212" s="78"/>
      <c r="M212" s="14"/>
    </row>
    <row r="213" spans="2:13" s="16" customFormat="1" ht="30" customHeight="1" x14ac:dyDescent="0.2">
      <c r="B213" s="345"/>
      <c r="C213" s="346" t="s">
        <v>201</v>
      </c>
      <c r="D213" s="347" t="s">
        <v>41</v>
      </c>
      <c r="E213" s="349" t="s">
        <v>42</v>
      </c>
      <c r="F213" s="349" t="s">
        <v>137</v>
      </c>
      <c r="G213" s="349" t="s">
        <v>78</v>
      </c>
      <c r="H213" s="350" t="s">
        <v>167</v>
      </c>
      <c r="K213" s="379"/>
      <c r="L213" s="14"/>
    </row>
    <row r="214" spans="2:13" ht="14" customHeight="1" x14ac:dyDescent="0.2">
      <c r="B214" s="124"/>
      <c r="C214" s="52"/>
      <c r="D214" s="203"/>
      <c r="E214" s="37"/>
      <c r="F214" s="37"/>
      <c r="G214" s="55"/>
      <c r="H214" s="125"/>
      <c r="I214" s="16"/>
    </row>
    <row r="215" spans="2:13" s="27" customFormat="1" ht="13" x14ac:dyDescent="0.2">
      <c r="B215" s="158"/>
      <c r="C215" s="159"/>
      <c r="D215" s="160"/>
      <c r="E215" s="161"/>
      <c r="F215" s="161"/>
      <c r="G215" s="159"/>
      <c r="H215" s="162"/>
      <c r="I215" s="28"/>
      <c r="K215" s="79"/>
      <c r="L215"/>
      <c r="M215"/>
    </row>
    <row r="216" spans="2:13" x14ac:dyDescent="0.2">
      <c r="B216" s="116">
        <v>7000</v>
      </c>
      <c r="C216" s="22" t="s">
        <v>57</v>
      </c>
      <c r="D216" s="22" t="s">
        <v>92</v>
      </c>
      <c r="E216" s="114" t="s">
        <v>92</v>
      </c>
      <c r="F216" s="114"/>
      <c r="G216" s="22" t="s">
        <v>92</v>
      </c>
      <c r="H216" s="123">
        <f>SUM(H217:H225)</f>
        <v>1950</v>
      </c>
      <c r="I216" s="16"/>
      <c r="M216" s="2"/>
    </row>
    <row r="217" spans="2:13" x14ac:dyDescent="0.2">
      <c r="B217" s="117">
        <v>7010</v>
      </c>
      <c r="C217" s="6" t="s">
        <v>297</v>
      </c>
      <c r="D217" s="6">
        <v>1</v>
      </c>
      <c r="E217" s="111" t="s">
        <v>10</v>
      </c>
      <c r="F217" s="325">
        <v>0.5</v>
      </c>
      <c r="G217" s="6"/>
      <c r="H217" s="118">
        <f t="shared" ref="H217:H225" si="10">D217*G217</f>
        <v>0</v>
      </c>
      <c r="I217" s="16"/>
    </row>
    <row r="218" spans="2:13" x14ac:dyDescent="0.2">
      <c r="B218" s="280">
        <v>7020</v>
      </c>
      <c r="C218" s="282" t="s">
        <v>302</v>
      </c>
      <c r="D218" s="282">
        <v>1</v>
      </c>
      <c r="E218" s="267" t="s">
        <v>10</v>
      </c>
      <c r="F218" s="325">
        <v>0.5</v>
      </c>
      <c r="G218" s="282">
        <v>0</v>
      </c>
      <c r="H218" s="283">
        <v>0</v>
      </c>
      <c r="I218" s="16"/>
    </row>
    <row r="219" spans="2:13" ht="39" customHeight="1" x14ac:dyDescent="0.2">
      <c r="B219" s="280"/>
      <c r="C219" s="436" t="s">
        <v>251</v>
      </c>
      <c r="D219" s="437"/>
      <c r="E219" s="437"/>
      <c r="F219" s="437"/>
      <c r="G219" s="438"/>
      <c r="H219" s="283"/>
      <c r="I219" s="16"/>
    </row>
    <row r="220" spans="2:13" x14ac:dyDescent="0.2">
      <c r="B220" s="117">
        <v>7030</v>
      </c>
      <c r="C220" s="6" t="s">
        <v>179</v>
      </c>
      <c r="D220" s="6">
        <v>2</v>
      </c>
      <c r="E220" s="111" t="s">
        <v>10</v>
      </c>
      <c r="F220" s="111"/>
      <c r="G220" s="6">
        <v>400</v>
      </c>
      <c r="H220" s="118">
        <f t="shared" si="10"/>
        <v>800</v>
      </c>
      <c r="I220" s="16"/>
    </row>
    <row r="221" spans="2:13" x14ac:dyDescent="0.2">
      <c r="B221" s="117">
        <v>7050</v>
      </c>
      <c r="C221" s="6" t="s">
        <v>51</v>
      </c>
      <c r="D221" s="6">
        <v>1</v>
      </c>
      <c r="E221" s="111" t="s">
        <v>10</v>
      </c>
      <c r="F221" s="111"/>
      <c r="G221" s="6">
        <v>500</v>
      </c>
      <c r="H221" s="118">
        <f t="shared" si="10"/>
        <v>500</v>
      </c>
      <c r="I221" s="16"/>
    </row>
    <row r="222" spans="2:13" x14ac:dyDescent="0.2">
      <c r="B222" s="117">
        <v>7060</v>
      </c>
      <c r="C222" s="6" t="s">
        <v>40</v>
      </c>
      <c r="D222" s="6">
        <v>1</v>
      </c>
      <c r="E222" s="111" t="s">
        <v>10</v>
      </c>
      <c r="F222" s="111"/>
      <c r="G222" s="6">
        <v>500</v>
      </c>
      <c r="H222" s="118">
        <f t="shared" si="10"/>
        <v>500</v>
      </c>
      <c r="I222" s="16"/>
    </row>
    <row r="223" spans="2:13" x14ac:dyDescent="0.2">
      <c r="B223" s="117">
        <v>7070</v>
      </c>
      <c r="C223" s="6" t="s">
        <v>189</v>
      </c>
      <c r="D223" s="6">
        <v>0</v>
      </c>
      <c r="E223" s="111" t="s">
        <v>47</v>
      </c>
      <c r="F223" s="111"/>
      <c r="G223" s="6">
        <v>750</v>
      </c>
      <c r="H223" s="118">
        <f t="shared" si="10"/>
        <v>0</v>
      </c>
      <c r="I223" s="16"/>
    </row>
    <row r="224" spans="2:13" x14ac:dyDescent="0.2">
      <c r="B224" s="117">
        <v>7071</v>
      </c>
      <c r="C224" s="6" t="s">
        <v>191</v>
      </c>
      <c r="D224" s="6">
        <v>0</v>
      </c>
      <c r="E224" s="111" t="s">
        <v>47</v>
      </c>
      <c r="F224" s="111">
        <v>2</v>
      </c>
      <c r="G224" s="6">
        <v>75</v>
      </c>
      <c r="H224" s="118">
        <f>D224*F224*G224</f>
        <v>0</v>
      </c>
      <c r="I224" s="16"/>
    </row>
    <row r="225" spans="2:9" x14ac:dyDescent="0.2">
      <c r="B225" s="117">
        <v>7090</v>
      </c>
      <c r="C225" s="6" t="s">
        <v>52</v>
      </c>
      <c r="D225" s="6">
        <v>1</v>
      </c>
      <c r="E225" s="111" t="s">
        <v>10</v>
      </c>
      <c r="F225" s="111"/>
      <c r="G225" s="6">
        <f>MISC</f>
        <v>150</v>
      </c>
      <c r="H225" s="118">
        <f t="shared" si="10"/>
        <v>150</v>
      </c>
      <c r="I225" s="16"/>
    </row>
    <row r="226" spans="2:9" ht="13" x14ac:dyDescent="0.2">
      <c r="B226" s="117"/>
      <c r="C226" s="6"/>
      <c r="D226" s="6"/>
      <c r="E226" s="111"/>
      <c r="F226" s="111"/>
      <c r="G226" s="6"/>
      <c r="H226" s="118"/>
      <c r="I226" s="16"/>
    </row>
    <row r="227" spans="2:9" x14ac:dyDescent="0.2">
      <c r="B227" s="116">
        <v>7100</v>
      </c>
      <c r="C227" s="22" t="s">
        <v>53</v>
      </c>
      <c r="D227" s="22"/>
      <c r="E227" s="114"/>
      <c r="F227" s="114"/>
      <c r="G227" s="22"/>
      <c r="H227" s="123">
        <f>SUM(H228:H232)</f>
        <v>685</v>
      </c>
      <c r="I227" s="16"/>
    </row>
    <row r="228" spans="2:9" x14ac:dyDescent="0.2">
      <c r="B228" s="117">
        <v>7110</v>
      </c>
      <c r="C228" s="6" t="s">
        <v>59</v>
      </c>
      <c r="D228" s="6">
        <v>3</v>
      </c>
      <c r="E228" s="111" t="s">
        <v>47</v>
      </c>
      <c r="F228" s="111"/>
      <c r="G228" s="6">
        <v>95</v>
      </c>
      <c r="H228" s="118">
        <f>D228*G228</f>
        <v>285</v>
      </c>
      <c r="I228" s="16"/>
    </row>
    <row r="229" spans="2:9" x14ac:dyDescent="0.2">
      <c r="B229" s="117">
        <v>7120</v>
      </c>
      <c r="C229" s="6" t="s">
        <v>60</v>
      </c>
      <c r="D229" s="6">
        <v>0</v>
      </c>
      <c r="E229" s="111" t="s">
        <v>47</v>
      </c>
      <c r="F229" s="111"/>
      <c r="G229" s="6">
        <v>95</v>
      </c>
      <c r="H229" s="118">
        <f>D229*G229</f>
        <v>0</v>
      </c>
      <c r="I229" s="16"/>
    </row>
    <row r="230" spans="2:9" x14ac:dyDescent="0.2">
      <c r="B230" s="117">
        <v>7130</v>
      </c>
      <c r="C230" s="6" t="s">
        <v>177</v>
      </c>
      <c r="D230" s="6">
        <v>0</v>
      </c>
      <c r="E230" s="111" t="s">
        <v>110</v>
      </c>
      <c r="F230" s="111"/>
      <c r="G230" s="6">
        <v>0.51</v>
      </c>
      <c r="H230" s="118">
        <f>D230*G230</f>
        <v>0</v>
      </c>
      <c r="I230" s="16"/>
    </row>
    <row r="231" spans="2:9" x14ac:dyDescent="0.2">
      <c r="B231" s="117">
        <v>7140</v>
      </c>
      <c r="C231" s="6" t="s">
        <v>178</v>
      </c>
      <c r="D231" s="6">
        <v>1</v>
      </c>
      <c r="E231" s="111" t="s">
        <v>10</v>
      </c>
      <c r="F231" s="111"/>
      <c r="G231" s="6">
        <v>250</v>
      </c>
      <c r="H231" s="118">
        <f>D231*G231</f>
        <v>250</v>
      </c>
      <c r="I231" s="16"/>
    </row>
    <row r="232" spans="2:9" x14ac:dyDescent="0.2">
      <c r="B232" s="117">
        <v>7190</v>
      </c>
      <c r="C232" s="6" t="s">
        <v>52</v>
      </c>
      <c r="D232" s="6">
        <v>1</v>
      </c>
      <c r="E232" s="111" t="s">
        <v>10</v>
      </c>
      <c r="F232" s="111"/>
      <c r="G232" s="6">
        <f>MISC</f>
        <v>150</v>
      </c>
      <c r="H232" s="118">
        <f>D232*G232</f>
        <v>150</v>
      </c>
      <c r="I232" s="16"/>
    </row>
    <row r="233" spans="2:9" x14ac:dyDescent="0.2">
      <c r="B233" s="117"/>
      <c r="C233" s="6" t="s">
        <v>92</v>
      </c>
      <c r="D233" s="6" t="s">
        <v>92</v>
      </c>
      <c r="E233" s="111" t="s">
        <v>92</v>
      </c>
      <c r="F233" s="111"/>
      <c r="G233" s="6" t="s">
        <v>92</v>
      </c>
      <c r="H233" s="129" t="s">
        <v>92</v>
      </c>
      <c r="I233" s="16"/>
    </row>
    <row r="234" spans="2:9" x14ac:dyDescent="0.2">
      <c r="B234" s="116">
        <v>7200</v>
      </c>
      <c r="C234" s="22" t="s">
        <v>64</v>
      </c>
      <c r="D234" s="22"/>
      <c r="E234" s="114"/>
      <c r="F234" s="114"/>
      <c r="G234" s="22"/>
      <c r="H234" s="123">
        <f>SUM(H235:H238)</f>
        <v>850</v>
      </c>
      <c r="I234" s="16"/>
    </row>
    <row r="235" spans="2:9" x14ac:dyDescent="0.2">
      <c r="B235" s="280">
        <v>7210</v>
      </c>
      <c r="C235" s="282" t="s">
        <v>261</v>
      </c>
      <c r="D235" s="282">
        <v>1</v>
      </c>
      <c r="E235" s="267" t="s">
        <v>10</v>
      </c>
      <c r="F235" s="267"/>
      <c r="G235" s="282">
        <v>700</v>
      </c>
      <c r="H235" s="283">
        <f>D235*G235</f>
        <v>700</v>
      </c>
      <c r="I235" s="16"/>
    </row>
    <row r="236" spans="2:9" x14ac:dyDescent="0.2">
      <c r="B236" s="117">
        <v>7220</v>
      </c>
      <c r="C236" s="6" t="s">
        <v>262</v>
      </c>
      <c r="D236" s="6"/>
      <c r="E236" s="111" t="s">
        <v>10</v>
      </c>
      <c r="F236" s="111"/>
      <c r="G236" s="6">
        <v>0</v>
      </c>
      <c r="H236" s="118">
        <f>D236*G236</f>
        <v>0</v>
      </c>
      <c r="I236" s="16"/>
    </row>
    <row r="237" spans="2:9" x14ac:dyDescent="0.2">
      <c r="B237" s="117">
        <v>7230</v>
      </c>
      <c r="C237" s="6"/>
      <c r="D237" s="6"/>
      <c r="E237" s="111" t="s">
        <v>10</v>
      </c>
      <c r="F237" s="111"/>
      <c r="G237" s="6"/>
      <c r="H237" s="118">
        <f>D237*G237</f>
        <v>0</v>
      </c>
      <c r="I237" s="16"/>
    </row>
    <row r="238" spans="2:9" x14ac:dyDescent="0.2">
      <c r="B238" s="117">
        <v>7290</v>
      </c>
      <c r="C238" s="6" t="s">
        <v>65</v>
      </c>
      <c r="D238" s="6">
        <v>1</v>
      </c>
      <c r="E238" s="111" t="s">
        <v>10</v>
      </c>
      <c r="F238" s="111"/>
      <c r="G238" s="6">
        <f>MISC</f>
        <v>150</v>
      </c>
      <c r="H238" s="118">
        <f>D238*G238</f>
        <v>150</v>
      </c>
      <c r="I238" s="16"/>
    </row>
    <row r="239" spans="2:9" ht="13" x14ac:dyDescent="0.2">
      <c r="B239" s="117"/>
      <c r="C239" s="6"/>
      <c r="D239" s="6"/>
      <c r="E239" s="111"/>
      <c r="F239" s="111"/>
      <c r="G239" s="6"/>
      <c r="H239" s="118"/>
      <c r="I239" s="16"/>
    </row>
    <row r="240" spans="2:9" x14ac:dyDescent="0.2">
      <c r="B240" s="116">
        <v>7200</v>
      </c>
      <c r="C240" s="22" t="s">
        <v>61</v>
      </c>
      <c r="D240" s="22"/>
      <c r="E240" s="114"/>
      <c r="F240" s="114"/>
      <c r="G240" s="22"/>
      <c r="H240" s="123">
        <f>SUM(H241:H242)</f>
        <v>3750</v>
      </c>
      <c r="I240" s="16"/>
    </row>
    <row r="241" spans="1:13" x14ac:dyDescent="0.2">
      <c r="B241" s="117">
        <v>7210</v>
      </c>
      <c r="C241" s="140" t="s">
        <v>114</v>
      </c>
      <c r="D241" s="6">
        <v>1</v>
      </c>
      <c r="E241" s="111" t="s">
        <v>45</v>
      </c>
      <c r="F241" s="111"/>
      <c r="G241" s="7">
        <v>3000</v>
      </c>
      <c r="H241" s="118">
        <f>D241*G241</f>
        <v>3000</v>
      </c>
      <c r="I241" s="16"/>
    </row>
    <row r="242" spans="1:13" x14ac:dyDescent="0.2">
      <c r="B242" s="117">
        <v>7220</v>
      </c>
      <c r="C242" s="140" t="s">
        <v>62</v>
      </c>
      <c r="D242" s="6">
        <v>3</v>
      </c>
      <c r="E242" s="111" t="s">
        <v>13</v>
      </c>
      <c r="F242" s="111"/>
      <c r="G242" s="6">
        <v>250</v>
      </c>
      <c r="H242" s="118">
        <f>D242*G242</f>
        <v>750</v>
      </c>
      <c r="I242" s="16"/>
    </row>
    <row r="243" spans="1:13" s="16" customFormat="1" x14ac:dyDescent="0.2">
      <c r="B243" s="117">
        <v>7230</v>
      </c>
      <c r="C243" s="6" t="s">
        <v>280</v>
      </c>
      <c r="D243" s="6">
        <v>1</v>
      </c>
      <c r="E243" s="111" t="s">
        <v>45</v>
      </c>
      <c r="F243" s="111"/>
      <c r="G243" s="7">
        <v>1000</v>
      </c>
      <c r="H243" s="118">
        <v>1000</v>
      </c>
      <c r="I243" s="33"/>
      <c r="K243" s="78"/>
    </row>
    <row r="244" spans="1:13" s="16" customFormat="1" x14ac:dyDescent="0.2">
      <c r="B244" s="116">
        <v>7300</v>
      </c>
      <c r="C244" s="22" t="s">
        <v>63</v>
      </c>
      <c r="D244" s="22"/>
      <c r="E244" s="114"/>
      <c r="F244" s="114"/>
      <c r="G244" s="22"/>
      <c r="H244" s="123">
        <f>SUM(H245:H246)</f>
        <v>0</v>
      </c>
      <c r="I244" s="33"/>
      <c r="K244" s="78"/>
    </row>
    <row r="245" spans="1:13" s="16" customFormat="1" ht="13" customHeight="1" x14ac:dyDescent="0.2">
      <c r="A245"/>
      <c r="B245" s="117">
        <v>7310</v>
      </c>
      <c r="C245" s="6" t="s">
        <v>7</v>
      </c>
      <c r="D245" s="6"/>
      <c r="E245" s="111" t="s">
        <v>13</v>
      </c>
      <c r="F245" s="111"/>
      <c r="G245" s="6">
        <v>400</v>
      </c>
      <c r="H245" s="118">
        <f>D245*G245</f>
        <v>0</v>
      </c>
      <c r="I245" s="33"/>
      <c r="K245" s="79"/>
      <c r="L245"/>
      <c r="M245"/>
    </row>
    <row r="246" spans="1:13" s="16" customFormat="1" x14ac:dyDescent="0.2">
      <c r="A246"/>
      <c r="B246" s="117">
        <v>7390</v>
      </c>
      <c r="C246" s="6" t="s">
        <v>52</v>
      </c>
      <c r="D246" s="6"/>
      <c r="E246" s="111" t="s">
        <v>10</v>
      </c>
      <c r="F246" s="111"/>
      <c r="G246" s="6">
        <f>MISC</f>
        <v>150</v>
      </c>
      <c r="H246" s="118">
        <f>D246*G246</f>
        <v>0</v>
      </c>
      <c r="I246" s="33"/>
      <c r="K246" s="79"/>
      <c r="L246"/>
      <c r="M246"/>
    </row>
    <row r="247" spans="1:13" ht="13" x14ac:dyDescent="0.2">
      <c r="B247" s="117"/>
      <c r="C247" s="6"/>
      <c r="D247" s="6"/>
      <c r="E247" s="111"/>
      <c r="F247" s="111"/>
      <c r="G247" s="6"/>
      <c r="H247" s="118"/>
      <c r="I247" s="33"/>
    </row>
    <row r="248" spans="1:13" x14ac:dyDescent="0.2">
      <c r="B248" s="116">
        <v>7400</v>
      </c>
      <c r="C248" s="22" t="s">
        <v>165</v>
      </c>
      <c r="D248" s="22"/>
      <c r="E248" s="114"/>
      <c r="F248" s="114"/>
      <c r="G248" s="22"/>
      <c r="H248" s="123">
        <f>SUM(H249)</f>
        <v>12800</v>
      </c>
      <c r="I248" s="33"/>
    </row>
    <row r="249" spans="1:13" x14ac:dyDescent="0.2">
      <c r="B249" s="117">
        <v>7410</v>
      </c>
      <c r="C249" s="6" t="s">
        <v>148</v>
      </c>
      <c r="D249" s="6">
        <v>32</v>
      </c>
      <c r="E249" s="111" t="s">
        <v>13</v>
      </c>
      <c r="F249" s="111"/>
      <c r="G249" s="6">
        <v>400</v>
      </c>
      <c r="H249" s="118">
        <f>D249*G249</f>
        <v>12800</v>
      </c>
      <c r="I249" s="16"/>
    </row>
    <row r="250" spans="1:13" s="2" customFormat="1" ht="13" x14ac:dyDescent="0.2">
      <c r="A250"/>
      <c r="B250" s="117"/>
      <c r="C250" s="6"/>
      <c r="D250" s="6"/>
      <c r="E250" s="111"/>
      <c r="F250" s="111"/>
      <c r="G250" s="6"/>
      <c r="H250" s="129"/>
      <c r="I250" s="14"/>
      <c r="K250" s="79"/>
      <c r="L250"/>
      <c r="M250"/>
    </row>
    <row r="251" spans="1:13" s="289" customFormat="1" x14ac:dyDescent="0.2">
      <c r="B251" s="116">
        <v>7500</v>
      </c>
      <c r="C251" s="22" t="s">
        <v>88</v>
      </c>
      <c r="D251" s="22"/>
      <c r="E251" s="114"/>
      <c r="F251" s="114"/>
      <c r="G251" s="22"/>
      <c r="H251" s="123">
        <f>SUM(H252:H254)</f>
        <v>13200</v>
      </c>
      <c r="I251" s="290"/>
      <c r="K251" s="79"/>
      <c r="L251"/>
      <c r="M251"/>
    </row>
    <row r="252" spans="1:13" x14ac:dyDescent="0.2">
      <c r="B252" s="280">
        <v>7510</v>
      </c>
      <c r="C252" s="281" t="s">
        <v>184</v>
      </c>
      <c r="D252" s="282">
        <v>1</v>
      </c>
      <c r="E252" s="267" t="s">
        <v>45</v>
      </c>
      <c r="F252" s="267"/>
      <c r="G252" s="337">
        <v>12000</v>
      </c>
      <c r="H252" s="283">
        <f>D252*G252</f>
        <v>12000</v>
      </c>
      <c r="I252" s="33"/>
    </row>
    <row r="253" spans="1:13" x14ac:dyDescent="0.2">
      <c r="B253" s="117">
        <v>7520</v>
      </c>
      <c r="C253" s="6" t="s">
        <v>126</v>
      </c>
      <c r="D253" s="6">
        <v>6</v>
      </c>
      <c r="E253" s="111" t="s">
        <v>13</v>
      </c>
      <c r="F253" s="111"/>
      <c r="G253" s="6">
        <v>200</v>
      </c>
      <c r="H253" s="118">
        <f>D253*G253</f>
        <v>1200</v>
      </c>
      <c r="I253" s="33"/>
    </row>
    <row r="254" spans="1:13" x14ac:dyDescent="0.2">
      <c r="B254" s="117">
        <v>7590</v>
      </c>
      <c r="C254" s="6" t="s">
        <v>52</v>
      </c>
      <c r="D254" s="6"/>
      <c r="E254" s="111" t="s">
        <v>10</v>
      </c>
      <c r="F254" s="111"/>
      <c r="G254" s="6">
        <v>0</v>
      </c>
      <c r="H254" s="118">
        <f>D254*G254</f>
        <v>0</v>
      </c>
      <c r="I254" s="33"/>
    </row>
    <row r="255" spans="1:13" ht="13" x14ac:dyDescent="0.2">
      <c r="B255" s="117"/>
      <c r="C255" s="6"/>
      <c r="D255" s="6"/>
      <c r="E255" s="111"/>
      <c r="F255" s="111"/>
      <c r="G255" s="6"/>
      <c r="H255" s="118"/>
      <c r="I255" s="33"/>
    </row>
    <row r="256" spans="1:13" x14ac:dyDescent="0.2">
      <c r="A256" s="33"/>
      <c r="B256" s="116">
        <v>7600</v>
      </c>
      <c r="C256" s="22" t="s">
        <v>183</v>
      </c>
      <c r="D256" s="22"/>
      <c r="E256" s="114"/>
      <c r="F256" s="114"/>
      <c r="G256" s="22"/>
      <c r="H256" s="123">
        <f>SUM(H257:H262)</f>
        <v>2050</v>
      </c>
      <c r="I256" s="33"/>
    </row>
    <row r="257" spans="1:13" x14ac:dyDescent="0.2">
      <c r="A257" s="33"/>
      <c r="B257" s="117">
        <v>7610</v>
      </c>
      <c r="C257" s="6" t="s">
        <v>7</v>
      </c>
      <c r="D257" s="6"/>
      <c r="E257" s="111" t="s">
        <v>13</v>
      </c>
      <c r="F257" s="111"/>
      <c r="G257" s="6">
        <v>400</v>
      </c>
      <c r="H257" s="118">
        <f t="shared" ref="H257:H262" si="11">D257*G257</f>
        <v>0</v>
      </c>
      <c r="I257" s="33"/>
    </row>
    <row r="258" spans="1:13" x14ac:dyDescent="0.2">
      <c r="B258" s="117">
        <v>7620</v>
      </c>
      <c r="C258" s="6" t="s">
        <v>276</v>
      </c>
      <c r="D258" s="6">
        <v>1</v>
      </c>
      <c r="E258" s="111" t="s">
        <v>10</v>
      </c>
      <c r="F258" s="111"/>
      <c r="G258" s="6">
        <v>950</v>
      </c>
      <c r="H258" s="118">
        <f t="shared" si="11"/>
        <v>950</v>
      </c>
      <c r="I258" s="33"/>
    </row>
    <row r="259" spans="1:13" x14ac:dyDescent="0.2">
      <c r="B259" s="117">
        <v>7630</v>
      </c>
      <c r="C259" s="6" t="s">
        <v>277</v>
      </c>
      <c r="D259" s="6">
        <v>1</v>
      </c>
      <c r="E259" s="111" t="s">
        <v>10</v>
      </c>
      <c r="F259" s="111"/>
      <c r="G259" s="6">
        <v>950</v>
      </c>
      <c r="H259" s="118">
        <f t="shared" si="11"/>
        <v>950</v>
      </c>
      <c r="I259" s="33"/>
    </row>
    <row r="260" spans="1:13" x14ac:dyDescent="0.2">
      <c r="B260" s="117">
        <v>7640</v>
      </c>
      <c r="C260" s="6" t="s">
        <v>18</v>
      </c>
      <c r="D260" s="6"/>
      <c r="E260" s="111" t="s">
        <v>22</v>
      </c>
      <c r="F260" s="111"/>
      <c r="G260" s="6">
        <v>250</v>
      </c>
      <c r="H260" s="118">
        <f t="shared" si="11"/>
        <v>0</v>
      </c>
      <c r="I260" s="33"/>
    </row>
    <row r="261" spans="1:13" x14ac:dyDescent="0.2">
      <c r="B261" s="117">
        <v>7650</v>
      </c>
      <c r="C261" s="6" t="s">
        <v>25</v>
      </c>
      <c r="D261" s="6"/>
      <c r="E261" s="111" t="s">
        <v>22</v>
      </c>
      <c r="F261" s="111"/>
      <c r="G261" s="6">
        <v>150</v>
      </c>
      <c r="H261" s="118">
        <f t="shared" si="11"/>
        <v>0</v>
      </c>
      <c r="I261" s="33"/>
    </row>
    <row r="262" spans="1:13" s="2" customFormat="1" x14ac:dyDescent="0.2">
      <c r="A262"/>
      <c r="B262" s="117">
        <v>7690</v>
      </c>
      <c r="C262" s="6" t="s">
        <v>52</v>
      </c>
      <c r="D262" s="6">
        <v>1</v>
      </c>
      <c r="E262" s="111" t="s">
        <v>10</v>
      </c>
      <c r="F262" s="111"/>
      <c r="G262" s="6">
        <f>MISC</f>
        <v>150</v>
      </c>
      <c r="H262" s="118">
        <f t="shared" si="11"/>
        <v>150</v>
      </c>
      <c r="I262" s="14"/>
      <c r="K262" s="79"/>
      <c r="L262"/>
      <c r="M262"/>
    </row>
    <row r="263" spans="1:13" ht="13" x14ac:dyDescent="0.2">
      <c r="B263" s="117"/>
      <c r="C263" s="6"/>
      <c r="D263" s="6"/>
      <c r="E263" s="111"/>
      <c r="F263" s="111"/>
      <c r="G263" s="6"/>
      <c r="H263" s="118"/>
      <c r="I263" s="16"/>
    </row>
    <row r="264" spans="1:13" s="3" customFormat="1" ht="13" customHeight="1" x14ac:dyDescent="0.2">
      <c r="A264"/>
      <c r="B264" s="116">
        <v>7700</v>
      </c>
      <c r="C264" s="22" t="s">
        <v>23</v>
      </c>
      <c r="D264" s="22"/>
      <c r="E264" s="114"/>
      <c r="F264" s="114"/>
      <c r="G264" s="22"/>
      <c r="H264" s="123">
        <f>SUM(H265:H270)</f>
        <v>2450</v>
      </c>
      <c r="I264" s="179"/>
      <c r="K264" s="79"/>
      <c r="L264"/>
      <c r="M264"/>
    </row>
    <row r="265" spans="1:13" s="2" customFormat="1" ht="13" customHeight="1" x14ac:dyDescent="0.2">
      <c r="A265"/>
      <c r="B265" s="117">
        <v>7710</v>
      </c>
      <c r="C265" s="419" t="s">
        <v>278</v>
      </c>
      <c r="D265" s="5">
        <v>1</v>
      </c>
      <c r="E265" s="111" t="s">
        <v>45</v>
      </c>
      <c r="F265" s="111"/>
      <c r="G265" s="6">
        <v>2000</v>
      </c>
      <c r="H265" s="118">
        <f t="shared" ref="H265:H270" si="12">D265*G265</f>
        <v>2000</v>
      </c>
      <c r="I265" s="14"/>
      <c r="K265" s="79"/>
      <c r="L265"/>
      <c r="M265"/>
    </row>
    <row r="266" spans="1:13" ht="13" x14ac:dyDescent="0.2">
      <c r="B266" s="117">
        <v>7720</v>
      </c>
      <c r="C266" s="266"/>
      <c r="D266" s="6"/>
      <c r="E266" s="111"/>
      <c r="F266" s="111"/>
      <c r="G266" s="6"/>
      <c r="H266" s="118">
        <f t="shared" si="12"/>
        <v>0</v>
      </c>
      <c r="I266" s="16"/>
    </row>
    <row r="267" spans="1:13" ht="13" x14ac:dyDescent="0.2">
      <c r="B267" s="142">
        <v>7730</v>
      </c>
      <c r="C267" s="6"/>
      <c r="D267" s="140"/>
      <c r="E267" s="192"/>
      <c r="F267" s="192"/>
      <c r="G267" s="140"/>
      <c r="H267" s="193">
        <f t="shared" si="12"/>
        <v>0</v>
      </c>
      <c r="I267" s="63"/>
      <c r="M267" t="s">
        <v>152</v>
      </c>
    </row>
    <row r="268" spans="1:13" ht="13" x14ac:dyDescent="0.2">
      <c r="B268" s="117">
        <v>7740</v>
      </c>
      <c r="C268" s="6"/>
      <c r="D268" s="6">
        <v>0</v>
      </c>
      <c r="E268" s="111"/>
      <c r="F268" s="111"/>
      <c r="G268" s="6"/>
      <c r="H268" s="118">
        <f t="shared" si="12"/>
        <v>0</v>
      </c>
      <c r="I268" s="16"/>
    </row>
    <row r="269" spans="1:13" s="289" customFormat="1" x14ac:dyDescent="0.2">
      <c r="B269" s="117">
        <v>7750</v>
      </c>
      <c r="C269" s="303" t="s">
        <v>190</v>
      </c>
      <c r="D269" s="6">
        <v>100</v>
      </c>
      <c r="E269" s="111" t="s">
        <v>67</v>
      </c>
      <c r="F269" s="111"/>
      <c r="G269" s="6">
        <v>3</v>
      </c>
      <c r="H269" s="118">
        <f t="shared" si="12"/>
        <v>300</v>
      </c>
      <c r="I269" s="290"/>
      <c r="K269" s="291"/>
    </row>
    <row r="270" spans="1:13" x14ac:dyDescent="0.2">
      <c r="B270" s="117">
        <v>7790</v>
      </c>
      <c r="C270" s="140" t="s">
        <v>106</v>
      </c>
      <c r="D270" s="6">
        <v>1</v>
      </c>
      <c r="E270" s="111" t="s">
        <v>10</v>
      </c>
      <c r="F270" s="111"/>
      <c r="G270" s="6">
        <f>MISC</f>
        <v>150</v>
      </c>
      <c r="H270" s="118">
        <f t="shared" si="12"/>
        <v>150</v>
      </c>
      <c r="I270" s="16"/>
    </row>
    <row r="271" spans="1:13" ht="13" x14ac:dyDescent="0.2">
      <c r="B271" s="117"/>
      <c r="C271" s="6"/>
      <c r="D271" s="6"/>
      <c r="E271" s="111"/>
      <c r="F271" s="111"/>
      <c r="G271" s="6"/>
      <c r="H271" s="129"/>
      <c r="I271" s="16"/>
      <c r="K271" s="140"/>
    </row>
    <row r="272" spans="1:13" x14ac:dyDescent="0.2">
      <c r="B272" s="116">
        <v>7800</v>
      </c>
      <c r="C272" s="22" t="s">
        <v>166</v>
      </c>
      <c r="D272" s="22"/>
      <c r="E272" s="114"/>
      <c r="F272" s="114"/>
      <c r="G272" s="22"/>
      <c r="H272" s="123">
        <f>SUM(H273:H274)</f>
        <v>0</v>
      </c>
      <c r="I272" s="16"/>
      <c r="K272" s="296"/>
    </row>
    <row r="273" spans="1:13" x14ac:dyDescent="0.2">
      <c r="B273" s="117">
        <v>7810</v>
      </c>
      <c r="C273" s="6" t="s">
        <v>24</v>
      </c>
      <c r="D273" s="6"/>
      <c r="E273" s="111" t="s">
        <v>19</v>
      </c>
      <c r="F273" s="111"/>
      <c r="G273" s="6">
        <v>14</v>
      </c>
      <c r="H273" s="118">
        <v>0</v>
      </c>
      <c r="I273" s="16"/>
    </row>
    <row r="274" spans="1:13" x14ac:dyDescent="0.2">
      <c r="B274" s="117">
        <v>7820</v>
      </c>
      <c r="C274" s="6" t="s">
        <v>25</v>
      </c>
      <c r="D274" s="6"/>
      <c r="E274" s="111" t="s">
        <v>19</v>
      </c>
      <c r="F274" s="111"/>
      <c r="G274" s="6"/>
      <c r="H274" s="118">
        <f>D274*G274</f>
        <v>0</v>
      </c>
      <c r="I274" s="16"/>
    </row>
    <row r="275" spans="1:13" ht="13" x14ac:dyDescent="0.2">
      <c r="B275" s="117"/>
      <c r="C275" s="6"/>
      <c r="D275" s="6"/>
      <c r="E275" s="111"/>
      <c r="F275" s="111"/>
      <c r="G275" s="6"/>
      <c r="H275" s="129"/>
      <c r="I275" s="16"/>
    </row>
    <row r="276" spans="1:13" s="2" customFormat="1" x14ac:dyDescent="0.2">
      <c r="A276"/>
      <c r="B276" s="116">
        <v>7800</v>
      </c>
      <c r="C276" s="22" t="s">
        <v>202</v>
      </c>
      <c r="D276" s="22"/>
      <c r="E276" s="114"/>
      <c r="F276" s="114"/>
      <c r="G276" s="22"/>
      <c r="H276" s="123">
        <f>SUM(H277:H279)</f>
        <v>3462</v>
      </c>
      <c r="I276" s="14"/>
      <c r="K276" s="79"/>
      <c r="L276"/>
      <c r="M276"/>
    </row>
    <row r="277" spans="1:13" x14ac:dyDescent="0.2">
      <c r="B277" s="117">
        <v>7810</v>
      </c>
      <c r="C277" s="6" t="s">
        <v>24</v>
      </c>
      <c r="D277" s="6">
        <v>86</v>
      </c>
      <c r="E277" s="111" t="s">
        <v>19</v>
      </c>
      <c r="F277" s="111"/>
      <c r="G277" s="6">
        <v>12</v>
      </c>
      <c r="H277" s="118">
        <f>D277*G277</f>
        <v>1032</v>
      </c>
      <c r="I277" s="16"/>
    </row>
    <row r="278" spans="1:13" x14ac:dyDescent="0.2">
      <c r="B278" s="117">
        <v>7820</v>
      </c>
      <c r="C278" s="6" t="s">
        <v>206</v>
      </c>
      <c r="D278" s="6">
        <v>86</v>
      </c>
      <c r="E278" s="111" t="s">
        <v>19</v>
      </c>
      <c r="F278" s="111"/>
      <c r="G278" s="6">
        <v>5</v>
      </c>
      <c r="H278" s="118">
        <f>D278*G278</f>
        <v>430</v>
      </c>
      <c r="I278" s="16"/>
    </row>
    <row r="279" spans="1:13" x14ac:dyDescent="0.2">
      <c r="B279" s="117">
        <v>7830</v>
      </c>
      <c r="C279" s="121" t="s">
        <v>117</v>
      </c>
      <c r="D279" s="5">
        <v>1</v>
      </c>
      <c r="E279" s="113" t="s">
        <v>10</v>
      </c>
      <c r="F279" s="113"/>
      <c r="G279" s="97">
        <v>2000</v>
      </c>
      <c r="H279" s="118">
        <f>D279*G279</f>
        <v>2000</v>
      </c>
      <c r="I279" s="16"/>
    </row>
    <row r="280" spans="1:13" ht="13" x14ac:dyDescent="0.2">
      <c r="B280" s="117"/>
      <c r="C280" s="121"/>
      <c r="D280" s="5"/>
      <c r="E280" s="111"/>
      <c r="F280" s="111"/>
      <c r="G280" s="6"/>
      <c r="H280" s="118"/>
      <c r="I280" s="33"/>
    </row>
    <row r="281" spans="1:13" ht="13" x14ac:dyDescent="0.2">
      <c r="B281" s="116">
        <v>7900</v>
      </c>
      <c r="C281" s="151" t="s">
        <v>76</v>
      </c>
      <c r="D281" s="108" t="s">
        <v>92</v>
      </c>
      <c r="E281" s="152"/>
      <c r="F281" s="152"/>
      <c r="G281" s="25"/>
      <c r="H281" s="123">
        <f>SUM(H282:H284)</f>
        <v>3375</v>
      </c>
      <c r="I281" s="33"/>
    </row>
    <row r="282" spans="1:13" ht="13" x14ac:dyDescent="0.2">
      <c r="B282" s="142">
        <v>7910</v>
      </c>
      <c r="C282" s="338" t="s">
        <v>109</v>
      </c>
      <c r="D282" s="339">
        <v>1</v>
      </c>
      <c r="E282" s="340" t="s">
        <v>10</v>
      </c>
      <c r="F282" s="340"/>
      <c r="G282" s="97">
        <v>350</v>
      </c>
      <c r="H282" s="126">
        <f>D282*G282</f>
        <v>350</v>
      </c>
      <c r="I282" s="33"/>
    </row>
    <row r="283" spans="1:13" s="2" customFormat="1" ht="13" customHeight="1" x14ac:dyDescent="0.2">
      <c r="A283"/>
      <c r="B283" s="352">
        <v>7910</v>
      </c>
      <c r="C283" s="353" t="s">
        <v>207</v>
      </c>
      <c r="D283" s="354">
        <v>3</v>
      </c>
      <c r="E283" s="355" t="s">
        <v>203</v>
      </c>
      <c r="F283" s="304"/>
      <c r="G283" s="146">
        <v>300</v>
      </c>
      <c r="H283" s="126">
        <f>D283*G283</f>
        <v>900</v>
      </c>
      <c r="I283" s="14"/>
      <c r="K283" s="79"/>
      <c r="L283"/>
      <c r="M283"/>
    </row>
    <row r="284" spans="1:13" ht="13" customHeight="1" x14ac:dyDescent="0.2">
      <c r="B284" s="356">
        <v>7920</v>
      </c>
      <c r="C284" s="357" t="s">
        <v>204</v>
      </c>
      <c r="D284" s="358">
        <v>5</v>
      </c>
      <c r="E284" s="359" t="s">
        <v>205</v>
      </c>
      <c r="F284" s="359"/>
      <c r="G284" s="360">
        <v>425</v>
      </c>
      <c r="H284" s="361">
        <f>D284*G284</f>
        <v>2125</v>
      </c>
      <c r="I284" s="16"/>
    </row>
    <row r="285" spans="1:13" ht="13" customHeight="1" x14ac:dyDescent="0.2">
      <c r="B285" s="188"/>
      <c r="C285" s="144"/>
      <c r="D285" s="42"/>
      <c r="E285" s="43"/>
      <c r="F285" s="43"/>
      <c r="G285" s="65"/>
      <c r="H285" s="128"/>
      <c r="I285" s="16"/>
    </row>
    <row r="286" spans="1:13" ht="13" customHeight="1" thickBot="1" x14ac:dyDescent="0.25">
      <c r="B286" s="92"/>
      <c r="C286" s="141" t="s">
        <v>43</v>
      </c>
      <c r="D286" s="94"/>
      <c r="E286" s="95"/>
      <c r="F286" s="95"/>
      <c r="G286" s="93"/>
      <c r="H286" s="425">
        <f>SUM(H215:H284)/2</f>
        <v>45072</v>
      </c>
      <c r="I286" s="16"/>
    </row>
    <row r="287" spans="1:13" x14ac:dyDescent="0.2">
      <c r="B287" s="101"/>
      <c r="C287" s="371" t="s">
        <v>92</v>
      </c>
      <c r="D287" s="372"/>
      <c r="E287" s="373"/>
      <c r="F287" s="373"/>
      <c r="G287" s="32"/>
      <c r="H287" s="32"/>
      <c r="I287" s="33"/>
    </row>
    <row r="288" spans="1:13" ht="15" thickBot="1" x14ac:dyDescent="0.25">
      <c r="B288" s="102"/>
      <c r="C288" s="96"/>
      <c r="D288" s="67"/>
      <c r="E288" s="51"/>
      <c r="F288" s="51"/>
      <c r="G288" s="32"/>
      <c r="H288" s="32"/>
      <c r="I288" s="33"/>
    </row>
    <row r="289" spans="2:9" ht="30" customHeight="1" x14ac:dyDescent="0.2">
      <c r="B289" s="345"/>
      <c r="C289" s="346" t="s">
        <v>134</v>
      </c>
      <c r="D289" s="347" t="s">
        <v>41</v>
      </c>
      <c r="E289" s="349" t="s">
        <v>42</v>
      </c>
      <c r="F289" s="349" t="s">
        <v>137</v>
      </c>
      <c r="G289" s="349" t="s">
        <v>78</v>
      </c>
      <c r="H289" s="350" t="s">
        <v>167</v>
      </c>
      <c r="I289" s="16"/>
    </row>
    <row r="290" spans="2:9" x14ac:dyDescent="0.2">
      <c r="B290" s="124"/>
      <c r="C290" s="52"/>
      <c r="D290" s="203"/>
      <c r="E290" s="37"/>
      <c r="F290" s="37"/>
      <c r="G290" s="55"/>
      <c r="H290" s="125"/>
      <c r="I290" s="16"/>
    </row>
    <row r="291" spans="2:9" x14ac:dyDescent="0.2">
      <c r="B291" s="148">
        <v>8000</v>
      </c>
      <c r="C291" s="154" t="s">
        <v>134</v>
      </c>
      <c r="D291" s="154"/>
      <c r="E291" s="155"/>
      <c r="F291" s="155"/>
      <c r="G291" s="156"/>
      <c r="H291" s="157">
        <f>SUM(H292:H296)</f>
        <v>10800</v>
      </c>
      <c r="I291" s="16"/>
    </row>
    <row r="292" spans="2:9" x14ac:dyDescent="0.2">
      <c r="B292" s="117">
        <v>8010</v>
      </c>
      <c r="C292" s="6" t="s">
        <v>58</v>
      </c>
      <c r="D292" s="6">
        <v>1</v>
      </c>
      <c r="E292" s="111" t="s">
        <v>21</v>
      </c>
      <c r="F292" s="417"/>
      <c r="G292" s="7">
        <v>2300</v>
      </c>
      <c r="H292" s="118">
        <f>D292*G292</f>
        <v>2300</v>
      </c>
      <c r="I292" s="16"/>
    </row>
    <row r="293" spans="2:9" x14ac:dyDescent="0.2">
      <c r="B293" s="117">
        <v>8020</v>
      </c>
      <c r="C293" s="6" t="s">
        <v>116</v>
      </c>
      <c r="D293" s="6">
        <v>1</v>
      </c>
      <c r="E293" s="111" t="s">
        <v>10</v>
      </c>
      <c r="F293" s="111"/>
      <c r="G293" s="7">
        <v>6000</v>
      </c>
      <c r="H293" s="118">
        <f>D293*G293</f>
        <v>6000</v>
      </c>
      <c r="I293" s="16"/>
    </row>
    <row r="294" spans="2:9" ht="13" x14ac:dyDescent="0.2">
      <c r="B294" s="117">
        <v>8030</v>
      </c>
      <c r="C294" s="418" t="s">
        <v>287</v>
      </c>
      <c r="D294" s="6">
        <v>0</v>
      </c>
      <c r="E294" s="410" t="s">
        <v>21</v>
      </c>
      <c r="F294" s="305"/>
      <c r="G294" s="7">
        <v>4500</v>
      </c>
      <c r="H294" s="118">
        <f>D294*G294</f>
        <v>0</v>
      </c>
      <c r="I294" s="16"/>
    </row>
    <row r="295" spans="2:9" ht="13" x14ac:dyDescent="0.2">
      <c r="B295" s="135">
        <v>8040</v>
      </c>
      <c r="C295" s="208" t="s">
        <v>108</v>
      </c>
      <c r="D295" s="9">
        <v>1</v>
      </c>
      <c r="E295" s="411" t="s">
        <v>21</v>
      </c>
      <c r="F295" s="306"/>
      <c r="G295" s="10">
        <v>1500</v>
      </c>
      <c r="H295" s="118">
        <f>D295*G295</f>
        <v>1500</v>
      </c>
      <c r="I295" s="16"/>
    </row>
    <row r="296" spans="2:9" ht="13" x14ac:dyDescent="0.2">
      <c r="B296" s="135">
        <v>8050</v>
      </c>
      <c r="C296" s="208" t="s">
        <v>39</v>
      </c>
      <c r="D296" s="9">
        <v>1</v>
      </c>
      <c r="E296" s="411" t="s">
        <v>21</v>
      </c>
      <c r="F296" s="306"/>
      <c r="G296" s="10">
        <v>1000</v>
      </c>
      <c r="H296" s="199">
        <f>D296*G296</f>
        <v>1000</v>
      </c>
      <c r="I296" s="33"/>
    </row>
    <row r="297" spans="2:9" x14ac:dyDescent="0.2">
      <c r="B297" s="89"/>
      <c r="C297" s="138"/>
      <c r="D297" s="175"/>
      <c r="E297" s="176"/>
      <c r="F297" s="176"/>
      <c r="G297" s="44"/>
      <c r="H297" s="128"/>
      <c r="I297" s="33"/>
    </row>
    <row r="298" spans="2:9" ht="15" thickBot="1" x14ac:dyDescent="0.25">
      <c r="B298" s="92"/>
      <c r="C298" s="141" t="s">
        <v>43</v>
      </c>
      <c r="D298" s="369"/>
      <c r="E298" s="370"/>
      <c r="F298" s="370"/>
      <c r="G298" s="93"/>
      <c r="H298" s="425">
        <f>SUM(H291:H296)/2</f>
        <v>10800</v>
      </c>
      <c r="I298" s="16"/>
    </row>
    <row r="299" spans="2:9" x14ac:dyDescent="0.2">
      <c r="B299" s="102"/>
      <c r="C299" s="96"/>
      <c r="D299" s="67"/>
      <c r="E299" s="51"/>
      <c r="F299" s="51"/>
      <c r="G299" s="32"/>
      <c r="H299" s="32"/>
      <c r="I299" s="16"/>
    </row>
    <row r="300" spans="2:9" ht="15" thickBot="1" x14ac:dyDescent="0.25">
      <c r="B300" s="102"/>
      <c r="C300" s="96"/>
      <c r="D300" s="67"/>
      <c r="E300" s="51"/>
      <c r="F300" s="51"/>
      <c r="G300" s="32"/>
      <c r="H300" s="32"/>
      <c r="I300" s="16"/>
    </row>
    <row r="301" spans="2:9" ht="31" customHeight="1" x14ac:dyDescent="0.2">
      <c r="B301" s="345"/>
      <c r="C301" s="346" t="s">
        <v>241</v>
      </c>
      <c r="D301" s="347" t="s">
        <v>41</v>
      </c>
      <c r="E301" s="349" t="s">
        <v>42</v>
      </c>
      <c r="F301" s="349" t="s">
        <v>137</v>
      </c>
      <c r="G301" s="349" t="s">
        <v>78</v>
      </c>
      <c r="H301" s="350" t="s">
        <v>167</v>
      </c>
      <c r="I301" s="16"/>
    </row>
    <row r="302" spans="2:9" x14ac:dyDescent="0.2">
      <c r="B302" s="124"/>
      <c r="C302" s="52"/>
      <c r="D302" s="203"/>
      <c r="E302" s="37"/>
      <c r="F302" s="37"/>
      <c r="G302" s="55"/>
      <c r="H302" s="91"/>
      <c r="I302" s="16"/>
    </row>
    <row r="303" spans="2:9" x14ac:dyDescent="0.2">
      <c r="B303" s="148">
        <v>9000</v>
      </c>
      <c r="C303" s="22" t="s">
        <v>124</v>
      </c>
      <c r="D303" s="24"/>
      <c r="E303" s="115"/>
      <c r="F303" s="115"/>
      <c r="G303" s="207"/>
      <c r="H303" s="131">
        <f>SUM(H304:H312)</f>
        <v>2350</v>
      </c>
      <c r="I303" s="16"/>
    </row>
    <row r="304" spans="2:9" x14ac:dyDescent="0.2">
      <c r="B304" s="117">
        <v>9020</v>
      </c>
      <c r="C304" s="6" t="s">
        <v>147</v>
      </c>
      <c r="D304" s="6">
        <v>6</v>
      </c>
      <c r="E304" s="111" t="s">
        <v>47</v>
      </c>
      <c r="F304" s="111"/>
      <c r="G304" s="7">
        <v>50</v>
      </c>
      <c r="H304" s="132">
        <f t="shared" ref="H304:H312" si="13">D304*G304</f>
        <v>300</v>
      </c>
      <c r="I304" s="33"/>
    </row>
    <row r="305" spans="2:11" x14ac:dyDescent="0.2">
      <c r="B305" s="117">
        <v>9030</v>
      </c>
      <c r="C305" s="6" t="s">
        <v>77</v>
      </c>
      <c r="D305" s="6">
        <v>6</v>
      </c>
      <c r="E305" s="111" t="s">
        <v>47</v>
      </c>
      <c r="F305" s="111"/>
      <c r="G305" s="7">
        <v>50</v>
      </c>
      <c r="H305" s="132">
        <f t="shared" si="13"/>
        <v>300</v>
      </c>
      <c r="I305" s="33"/>
    </row>
    <row r="306" spans="2:11" x14ac:dyDescent="0.2">
      <c r="B306" s="117">
        <v>9040</v>
      </c>
      <c r="C306" s="6" t="s">
        <v>85</v>
      </c>
      <c r="D306" s="6">
        <v>6</v>
      </c>
      <c r="E306" s="111" t="s">
        <v>47</v>
      </c>
      <c r="F306" s="111"/>
      <c r="G306" s="7">
        <v>100</v>
      </c>
      <c r="H306" s="132">
        <f t="shared" si="13"/>
        <v>600</v>
      </c>
      <c r="I306" s="33"/>
    </row>
    <row r="307" spans="2:11" x14ac:dyDescent="0.2">
      <c r="B307" s="117">
        <v>9050</v>
      </c>
      <c r="C307" s="6" t="s">
        <v>299</v>
      </c>
      <c r="D307" s="6">
        <v>6</v>
      </c>
      <c r="E307" s="111" t="s">
        <v>47</v>
      </c>
      <c r="F307" s="111"/>
      <c r="G307" s="7">
        <v>0</v>
      </c>
      <c r="H307" s="132">
        <f t="shared" si="13"/>
        <v>0</v>
      </c>
      <c r="I307" s="33"/>
    </row>
    <row r="308" spans="2:11" x14ac:dyDescent="0.2">
      <c r="B308" s="117">
        <v>9060</v>
      </c>
      <c r="C308" s="6" t="s">
        <v>300</v>
      </c>
      <c r="D308" s="6">
        <v>0</v>
      </c>
      <c r="E308" s="111" t="s">
        <v>47</v>
      </c>
      <c r="F308" s="111"/>
      <c r="G308" s="7">
        <v>0</v>
      </c>
      <c r="H308" s="132">
        <f t="shared" si="13"/>
        <v>0</v>
      </c>
      <c r="I308" s="33"/>
    </row>
    <row r="309" spans="2:11" x14ac:dyDescent="0.2">
      <c r="B309" s="117">
        <v>9070</v>
      </c>
      <c r="C309" s="6" t="s">
        <v>301</v>
      </c>
      <c r="D309" s="6">
        <v>0</v>
      </c>
      <c r="E309" s="111" t="s">
        <v>47</v>
      </c>
      <c r="F309" s="111"/>
      <c r="G309" s="7">
        <v>0</v>
      </c>
      <c r="H309" s="132">
        <f t="shared" si="13"/>
        <v>0</v>
      </c>
      <c r="I309" s="33"/>
    </row>
    <row r="310" spans="2:11" x14ac:dyDescent="0.2">
      <c r="B310" s="117">
        <v>9071</v>
      </c>
      <c r="C310" s="6" t="s">
        <v>303</v>
      </c>
      <c r="D310" s="6">
        <v>0</v>
      </c>
      <c r="E310" s="111" t="s">
        <v>47</v>
      </c>
      <c r="F310" s="111">
        <v>0</v>
      </c>
      <c r="G310" s="7">
        <v>0</v>
      </c>
      <c r="H310" s="132">
        <f t="shared" si="13"/>
        <v>0</v>
      </c>
      <c r="I310" s="33"/>
    </row>
    <row r="311" spans="2:11" x14ac:dyDescent="0.2">
      <c r="B311" s="117">
        <v>9089</v>
      </c>
      <c r="C311" s="121" t="s">
        <v>119</v>
      </c>
      <c r="D311" s="5">
        <v>1</v>
      </c>
      <c r="E311" s="111" t="s">
        <v>10</v>
      </c>
      <c r="F311" s="111"/>
      <c r="G311" s="5">
        <v>1000</v>
      </c>
      <c r="H311" s="126">
        <f t="shared" si="13"/>
        <v>1000</v>
      </c>
      <c r="I311" s="33"/>
    </row>
    <row r="312" spans="2:11" x14ac:dyDescent="0.2">
      <c r="B312" s="117">
        <v>9090</v>
      </c>
      <c r="C312" s="6" t="s">
        <v>52</v>
      </c>
      <c r="D312" s="6">
        <v>1</v>
      </c>
      <c r="E312" s="111" t="s">
        <v>10</v>
      </c>
      <c r="F312" s="111"/>
      <c r="G312" s="7">
        <f>MISC</f>
        <v>150</v>
      </c>
      <c r="H312" s="132">
        <f t="shared" si="13"/>
        <v>150</v>
      </c>
      <c r="I312" s="33"/>
      <c r="J312" s="1"/>
    </row>
    <row r="313" spans="2:11" ht="12" customHeight="1" x14ac:dyDescent="0.2">
      <c r="B313" s="117"/>
      <c r="C313" s="6"/>
      <c r="D313" s="6"/>
      <c r="E313" s="111"/>
      <c r="F313" s="111"/>
      <c r="G313" s="7"/>
      <c r="H313" s="132"/>
      <c r="I313" s="194"/>
    </row>
    <row r="314" spans="2:11" x14ac:dyDescent="0.2">
      <c r="B314" s="116">
        <v>9300</v>
      </c>
      <c r="C314" s="22" t="s">
        <v>163</v>
      </c>
      <c r="D314" s="22"/>
      <c r="E314" s="114"/>
      <c r="F314" s="114"/>
      <c r="G314" s="23"/>
      <c r="H314" s="123">
        <f>SUM(H315:H320)</f>
        <v>9105</v>
      </c>
      <c r="I314" s="194"/>
    </row>
    <row r="315" spans="2:11" x14ac:dyDescent="0.2">
      <c r="B315" s="117">
        <v>9310</v>
      </c>
      <c r="C315" s="6" t="s">
        <v>26</v>
      </c>
      <c r="D315" s="6">
        <v>1</v>
      </c>
      <c r="E315" s="111" t="s">
        <v>10</v>
      </c>
      <c r="F315" s="111"/>
      <c r="G315" s="7">
        <v>5000</v>
      </c>
      <c r="H315" s="132">
        <f t="shared" ref="H315:H320" si="14">D315*G315</f>
        <v>5000</v>
      </c>
      <c r="I315" s="174"/>
    </row>
    <row r="316" spans="2:11" x14ac:dyDescent="0.2">
      <c r="B316" s="117">
        <v>9320</v>
      </c>
      <c r="C316" s="6" t="s">
        <v>20</v>
      </c>
      <c r="D316" s="6">
        <v>6</v>
      </c>
      <c r="E316" s="111" t="s">
        <v>47</v>
      </c>
      <c r="F316" s="111"/>
      <c r="G316" s="7">
        <v>500</v>
      </c>
      <c r="H316" s="132">
        <f t="shared" si="14"/>
        <v>3000</v>
      </c>
      <c r="I316" s="28"/>
    </row>
    <row r="317" spans="2:11" x14ac:dyDescent="0.2">
      <c r="B317" s="135">
        <v>9330</v>
      </c>
      <c r="C317" s="9" t="s">
        <v>252</v>
      </c>
      <c r="D317" s="9">
        <v>1</v>
      </c>
      <c r="E317" s="103" t="s">
        <v>10</v>
      </c>
      <c r="F317" s="103"/>
      <c r="G317" s="10">
        <v>800</v>
      </c>
      <c r="H317" s="126">
        <f t="shared" si="14"/>
        <v>800</v>
      </c>
      <c r="I317" s="28"/>
    </row>
    <row r="318" spans="2:11" x14ac:dyDescent="0.2">
      <c r="B318" s="135">
        <v>9340</v>
      </c>
      <c r="C318" s="9" t="s">
        <v>192</v>
      </c>
      <c r="D318" s="9">
        <v>1</v>
      </c>
      <c r="E318" s="103" t="s">
        <v>10</v>
      </c>
      <c r="F318" s="103"/>
      <c r="G318" s="10">
        <v>55</v>
      </c>
      <c r="H318" s="126">
        <f t="shared" si="14"/>
        <v>55</v>
      </c>
      <c r="I318" s="28"/>
    </row>
    <row r="319" spans="2:11" s="16" customFormat="1" x14ac:dyDescent="0.2">
      <c r="B319" s="135">
        <v>9350</v>
      </c>
      <c r="C319" s="9" t="s">
        <v>193</v>
      </c>
      <c r="D319" s="9"/>
      <c r="E319" s="103" t="s">
        <v>10</v>
      </c>
      <c r="F319" s="103"/>
      <c r="G319" s="10">
        <v>0</v>
      </c>
      <c r="H319" s="126">
        <f t="shared" si="14"/>
        <v>0</v>
      </c>
      <c r="I319" s="28"/>
      <c r="K319" s="78"/>
    </row>
    <row r="320" spans="2:11" s="16" customFormat="1" x14ac:dyDescent="0.2">
      <c r="B320" s="135">
        <v>9360</v>
      </c>
      <c r="C320" s="9" t="s">
        <v>164</v>
      </c>
      <c r="D320" s="9">
        <v>1</v>
      </c>
      <c r="E320" s="103" t="s">
        <v>10</v>
      </c>
      <c r="F320" s="103"/>
      <c r="G320" s="10">
        <v>250</v>
      </c>
      <c r="H320" s="313">
        <f t="shared" si="14"/>
        <v>250</v>
      </c>
      <c r="I320" s="28"/>
      <c r="K320" s="78"/>
    </row>
    <row r="321" spans="2:11" ht="31" customHeight="1" x14ac:dyDescent="0.2">
      <c r="B321" s="89"/>
      <c r="C321" s="138"/>
      <c r="D321" s="175"/>
      <c r="E321" s="176"/>
      <c r="F321" s="176"/>
      <c r="G321" s="44"/>
      <c r="H321" s="128"/>
      <c r="I321" s="28"/>
    </row>
    <row r="322" spans="2:11" ht="15" thickBot="1" x14ac:dyDescent="0.25">
      <c r="B322" s="366"/>
      <c r="C322" s="141" t="s">
        <v>43</v>
      </c>
      <c r="D322" s="94"/>
      <c r="E322" s="95"/>
      <c r="F322" s="95"/>
      <c r="G322" s="93"/>
      <c r="H322" s="425">
        <f>SUM(H303:H320)/2</f>
        <v>11455</v>
      </c>
      <c r="I322" s="28"/>
    </row>
    <row r="323" spans="2:11" x14ac:dyDescent="0.2">
      <c r="B323" s="59"/>
      <c r="C323" s="59"/>
      <c r="D323" s="62"/>
      <c r="E323" s="51"/>
      <c r="F323" s="51"/>
      <c r="G323" s="32"/>
      <c r="H323" s="368"/>
      <c r="I323" s="16"/>
    </row>
    <row r="324" spans="2:11" thickBot="1" x14ac:dyDescent="0.25">
      <c r="B324" s="367"/>
      <c r="C324" s="363"/>
      <c r="D324" s="363"/>
      <c r="E324" s="364"/>
      <c r="F324" s="364"/>
      <c r="G324" s="365"/>
      <c r="H324" s="365"/>
      <c r="I324" s="16"/>
    </row>
    <row r="325" spans="2:11" ht="31" customHeight="1" x14ac:dyDescent="0.2">
      <c r="B325" s="345"/>
      <c r="C325" s="346" t="s">
        <v>238</v>
      </c>
      <c r="D325" s="347" t="s">
        <v>41</v>
      </c>
      <c r="E325" s="349" t="s">
        <v>42</v>
      </c>
      <c r="F325" s="349" t="s">
        <v>137</v>
      </c>
      <c r="G325" s="349" t="s">
        <v>78</v>
      </c>
      <c r="H325" s="350" t="s">
        <v>167</v>
      </c>
      <c r="I325" s="16"/>
    </row>
    <row r="326" spans="2:11" x14ac:dyDescent="0.2">
      <c r="B326" s="387"/>
      <c r="C326" s="52"/>
      <c r="D326" s="203"/>
      <c r="E326" s="37"/>
      <c r="F326" s="37"/>
      <c r="G326" s="55"/>
      <c r="H326" s="91"/>
      <c r="I326" s="16"/>
    </row>
    <row r="327" spans="2:11" x14ac:dyDescent="0.2">
      <c r="B327" s="215">
        <v>10000</v>
      </c>
      <c r="C327" s="145" t="s">
        <v>17</v>
      </c>
      <c r="D327" s="11"/>
      <c r="E327" s="112"/>
      <c r="F327" s="112"/>
      <c r="G327" s="11"/>
      <c r="H327" s="134">
        <f>SUM(H328:H329)</f>
        <v>800</v>
      </c>
      <c r="I327" s="16"/>
    </row>
    <row r="328" spans="2:11" x14ac:dyDescent="0.2">
      <c r="B328" s="117">
        <v>10010</v>
      </c>
      <c r="C328" s="121" t="s">
        <v>129</v>
      </c>
      <c r="D328" s="5">
        <v>1</v>
      </c>
      <c r="E328" s="113" t="s">
        <v>45</v>
      </c>
      <c r="F328" s="113"/>
      <c r="G328" s="5">
        <v>500</v>
      </c>
      <c r="H328" s="118">
        <f>D328*G328</f>
        <v>500</v>
      </c>
      <c r="I328" s="16"/>
    </row>
    <row r="329" spans="2:11" x14ac:dyDescent="0.2">
      <c r="B329" s="117">
        <v>10020</v>
      </c>
      <c r="C329" s="121" t="s">
        <v>130</v>
      </c>
      <c r="D329" s="5">
        <v>1</v>
      </c>
      <c r="E329" s="113" t="s">
        <v>10</v>
      </c>
      <c r="F329" s="113"/>
      <c r="G329" s="5">
        <v>300</v>
      </c>
      <c r="H329" s="118">
        <f>D329*G329</f>
        <v>300</v>
      </c>
      <c r="I329" s="16"/>
    </row>
    <row r="330" spans="2:11" ht="13" x14ac:dyDescent="0.2">
      <c r="B330" s="117"/>
      <c r="C330" s="5"/>
      <c r="D330" s="5"/>
      <c r="E330" s="111"/>
      <c r="F330" s="111"/>
      <c r="G330" s="6"/>
      <c r="H330" s="118"/>
      <c r="I330" s="16"/>
    </row>
    <row r="331" spans="2:11" s="16" customFormat="1" x14ac:dyDescent="0.2">
      <c r="B331" s="116">
        <v>10100</v>
      </c>
      <c r="C331" s="22" t="s">
        <v>176</v>
      </c>
      <c r="D331" s="22"/>
      <c r="E331" s="114"/>
      <c r="F331" s="114"/>
      <c r="G331" s="22"/>
      <c r="H331" s="123">
        <f>SUM(H332:H338)</f>
        <v>13200</v>
      </c>
      <c r="K331" s="78"/>
    </row>
    <row r="332" spans="2:11" s="16" customFormat="1" x14ac:dyDescent="0.2">
      <c r="B332" s="117">
        <v>10110</v>
      </c>
      <c r="C332" s="140" t="s">
        <v>68</v>
      </c>
      <c r="D332" s="6">
        <v>1</v>
      </c>
      <c r="E332" s="111" t="s">
        <v>45</v>
      </c>
      <c r="F332" s="111"/>
      <c r="G332" s="6">
        <v>1000</v>
      </c>
      <c r="H332" s="132">
        <f t="shared" ref="H332:H338" si="15">D332*G332</f>
        <v>1000</v>
      </c>
      <c r="K332" s="78"/>
    </row>
    <row r="333" spans="2:11" ht="14" customHeight="1" x14ac:dyDescent="0.2">
      <c r="B333" s="117">
        <v>10120</v>
      </c>
      <c r="C333" s="6" t="s">
        <v>69</v>
      </c>
      <c r="D333" s="6">
        <v>1000</v>
      </c>
      <c r="E333" s="111" t="s">
        <v>70</v>
      </c>
      <c r="F333" s="111"/>
      <c r="G333" s="297">
        <v>0.9</v>
      </c>
      <c r="H333" s="118">
        <f t="shared" si="15"/>
        <v>900</v>
      </c>
      <c r="I333" s="16"/>
    </row>
    <row r="334" spans="2:11" x14ac:dyDescent="0.2">
      <c r="B334" s="117">
        <v>10130</v>
      </c>
      <c r="C334" s="6" t="s">
        <v>71</v>
      </c>
      <c r="D334" s="6">
        <v>10000</v>
      </c>
      <c r="E334" s="111" t="s">
        <v>70</v>
      </c>
      <c r="F334" s="111"/>
      <c r="G334" s="297">
        <v>0.04</v>
      </c>
      <c r="H334" s="118">
        <f t="shared" si="15"/>
        <v>400</v>
      </c>
      <c r="I334" s="16"/>
    </row>
    <row r="335" spans="2:11" x14ac:dyDescent="0.2">
      <c r="B335" s="117">
        <v>10140</v>
      </c>
      <c r="C335" s="6" t="s">
        <v>72</v>
      </c>
      <c r="D335" s="6">
        <v>1</v>
      </c>
      <c r="E335" s="111" t="s">
        <v>10</v>
      </c>
      <c r="F335" s="111"/>
      <c r="G335" s="6">
        <v>500</v>
      </c>
      <c r="H335" s="132">
        <f t="shared" si="15"/>
        <v>500</v>
      </c>
      <c r="I335" s="16"/>
    </row>
    <row r="336" spans="2:11" x14ac:dyDescent="0.2">
      <c r="B336" s="117">
        <v>10150</v>
      </c>
      <c r="C336" s="6" t="s">
        <v>273</v>
      </c>
      <c r="D336" s="6">
        <v>0</v>
      </c>
      <c r="E336" s="111" t="s">
        <v>10</v>
      </c>
      <c r="F336" s="111"/>
      <c r="G336" s="6">
        <v>0</v>
      </c>
      <c r="H336" s="132">
        <f t="shared" si="15"/>
        <v>0</v>
      </c>
      <c r="I336" s="16"/>
    </row>
    <row r="337" spans="2:9" x14ac:dyDescent="0.2">
      <c r="B337" s="117">
        <v>10160</v>
      </c>
      <c r="C337" s="6" t="s">
        <v>288</v>
      </c>
      <c r="D337" s="6">
        <v>80</v>
      </c>
      <c r="E337" s="111" t="s">
        <v>10</v>
      </c>
      <c r="F337" s="111"/>
      <c r="G337" s="6">
        <v>80</v>
      </c>
      <c r="H337" s="132">
        <f t="shared" si="15"/>
        <v>6400</v>
      </c>
      <c r="I337" s="16"/>
    </row>
    <row r="338" spans="2:9" x14ac:dyDescent="0.2">
      <c r="B338" s="117">
        <v>10170</v>
      </c>
      <c r="C338" s="6" t="s">
        <v>49</v>
      </c>
      <c r="D338" s="6">
        <v>1</v>
      </c>
      <c r="E338" s="111" t="s">
        <v>10</v>
      </c>
      <c r="F338" s="111"/>
      <c r="G338" s="7">
        <v>4000</v>
      </c>
      <c r="H338" s="132">
        <f t="shared" si="15"/>
        <v>4000</v>
      </c>
      <c r="I338" s="16"/>
    </row>
    <row r="339" spans="2:9" ht="13" x14ac:dyDescent="0.2">
      <c r="B339" s="117"/>
      <c r="C339" s="6"/>
      <c r="D339" s="6"/>
      <c r="E339" s="111"/>
      <c r="F339" s="111"/>
      <c r="G339" s="7"/>
      <c r="H339" s="118"/>
      <c r="I339" s="16"/>
    </row>
    <row r="340" spans="2:9" x14ac:dyDescent="0.2">
      <c r="B340" s="116">
        <v>10200</v>
      </c>
      <c r="C340" s="22" t="s">
        <v>298</v>
      </c>
      <c r="D340" s="22"/>
      <c r="E340" s="114"/>
      <c r="F340" s="114"/>
      <c r="G340" s="22"/>
      <c r="H340" s="134">
        <f>SUM(H341:H344)</f>
        <v>1535</v>
      </c>
      <c r="I340" s="16"/>
    </row>
    <row r="341" spans="2:9" x14ac:dyDescent="0.2">
      <c r="B341" s="117">
        <v>10210</v>
      </c>
      <c r="C341" s="6" t="s">
        <v>11</v>
      </c>
      <c r="D341" s="6">
        <v>3</v>
      </c>
      <c r="E341" s="111" t="s">
        <v>90</v>
      </c>
      <c r="F341" s="111"/>
      <c r="G341" s="6">
        <v>25</v>
      </c>
      <c r="H341" s="132">
        <f>D341*G341</f>
        <v>75</v>
      </c>
      <c r="I341" s="16"/>
    </row>
    <row r="342" spans="2:9" x14ac:dyDescent="0.2">
      <c r="B342" s="117">
        <v>10220</v>
      </c>
      <c r="C342" s="6" t="s">
        <v>12</v>
      </c>
      <c r="D342" s="6">
        <v>36</v>
      </c>
      <c r="E342" s="111" t="s">
        <v>47</v>
      </c>
      <c r="F342" s="111"/>
      <c r="G342" s="6">
        <v>10</v>
      </c>
      <c r="H342" s="132">
        <f>D342*G342</f>
        <v>360</v>
      </c>
      <c r="I342" s="16"/>
    </row>
    <row r="343" spans="2:9" x14ac:dyDescent="0.2">
      <c r="B343" s="117">
        <v>10230</v>
      </c>
      <c r="C343" s="6" t="s">
        <v>73</v>
      </c>
      <c r="D343" s="6">
        <v>1</v>
      </c>
      <c r="E343" s="111" t="s">
        <v>10</v>
      </c>
      <c r="F343" s="111"/>
      <c r="G343" s="7">
        <v>500</v>
      </c>
      <c r="H343" s="132">
        <v>500</v>
      </c>
      <c r="I343" s="16"/>
    </row>
    <row r="344" spans="2:9" x14ac:dyDescent="0.2">
      <c r="B344" s="117">
        <v>10250</v>
      </c>
      <c r="C344" s="6" t="s">
        <v>94</v>
      </c>
      <c r="D344" s="6">
        <v>12</v>
      </c>
      <c r="E344" s="111" t="s">
        <v>50</v>
      </c>
      <c r="F344" s="111"/>
      <c r="G344" s="6">
        <v>50</v>
      </c>
      <c r="H344" s="132">
        <v>600</v>
      </c>
      <c r="I344" s="16"/>
    </row>
    <row r="345" spans="2:9" ht="13" x14ac:dyDescent="0.2">
      <c r="B345" s="117"/>
      <c r="C345" s="121"/>
      <c r="D345" s="6"/>
      <c r="E345" s="111"/>
      <c r="F345" s="111"/>
      <c r="G345" s="6"/>
      <c r="H345" s="118"/>
      <c r="I345" s="16"/>
    </row>
    <row r="346" spans="2:9" ht="13" x14ac:dyDescent="0.2">
      <c r="B346" s="420"/>
      <c r="C346" s="421"/>
      <c r="D346" s="421"/>
      <c r="E346" s="422"/>
      <c r="F346" s="422"/>
      <c r="G346" s="423"/>
      <c r="H346" s="424"/>
      <c r="I346" s="16"/>
    </row>
    <row r="347" spans="2:9" ht="13" customHeight="1" x14ac:dyDescent="0.2">
      <c r="B347" s="89"/>
      <c r="C347" s="138"/>
      <c r="D347" s="175"/>
      <c r="E347" s="176"/>
      <c r="F347" s="176"/>
      <c r="G347" s="44"/>
      <c r="H347" s="128"/>
      <c r="I347" s="28"/>
    </row>
    <row r="348" spans="2:9" ht="15" thickBot="1" x14ac:dyDescent="0.25">
      <c r="B348" s="366"/>
      <c r="C348" s="141" t="s">
        <v>43</v>
      </c>
      <c r="D348" s="94"/>
      <c r="E348" s="95"/>
      <c r="F348" s="95"/>
      <c r="G348" s="93"/>
      <c r="H348" s="425">
        <f>SUM(H331:H345)/2</f>
        <v>14735</v>
      </c>
      <c r="I348" s="16"/>
    </row>
    <row r="349" spans="2:9" ht="15" thickBot="1" x14ac:dyDescent="0.25">
      <c r="B349" s="102"/>
      <c r="C349" s="56"/>
      <c r="D349" s="57"/>
      <c r="E349" s="38"/>
      <c r="F349" s="38"/>
      <c r="G349" s="31"/>
      <c r="H349" s="32"/>
      <c r="I349" s="16"/>
    </row>
    <row r="350" spans="2:9" ht="15" thickBot="1" x14ac:dyDescent="0.25">
      <c r="B350" s="183"/>
      <c r="C350" s="184" t="s">
        <v>103</v>
      </c>
      <c r="D350" s="185"/>
      <c r="E350" s="186"/>
      <c r="F350" s="186"/>
      <c r="G350" s="185"/>
      <c r="H350" s="187">
        <f>H348+H322+H298+H286+H210+H191+H129+H93+H57+H42</f>
        <v>184658.7</v>
      </c>
      <c r="I350" s="16"/>
    </row>
    <row r="351" spans="2:9" x14ac:dyDescent="0.2">
      <c r="B351" s="180"/>
      <c r="C351" s="181" t="s">
        <v>79</v>
      </c>
      <c r="D351" s="225">
        <f>CONT</f>
        <v>0.1</v>
      </c>
      <c r="E351" s="226"/>
      <c r="F351" s="182"/>
      <c r="G351" s="220">
        <f>H350</f>
        <v>184658.7</v>
      </c>
      <c r="H351" s="287">
        <f>D351*G351</f>
        <v>18465.870000000003</v>
      </c>
      <c r="I351" s="16"/>
    </row>
    <row r="352" spans="2:9" ht="13" customHeight="1" thickBot="1" x14ac:dyDescent="0.25">
      <c r="B352" s="221"/>
      <c r="C352" s="222" t="s">
        <v>105</v>
      </c>
      <c r="D352" s="227">
        <f>FISCAL</f>
        <v>7.0000000000000007E-2</v>
      </c>
      <c r="E352" s="223"/>
      <c r="F352" s="223"/>
      <c r="G352" s="224">
        <f>H351+G351</f>
        <v>203124.57</v>
      </c>
      <c r="H352" s="136">
        <f>D352*G352</f>
        <v>14218.719900000002</v>
      </c>
      <c r="I352" s="16"/>
    </row>
    <row r="353" spans="2:11" ht="15" thickBot="1" x14ac:dyDescent="0.25">
      <c r="B353" s="183"/>
      <c r="C353" s="184" t="s">
        <v>120</v>
      </c>
      <c r="D353" s="185"/>
      <c r="E353" s="186"/>
      <c r="F353" s="186"/>
      <c r="G353" s="185"/>
      <c r="H353" s="187">
        <f>H352+H351+H350</f>
        <v>217343.28990000003</v>
      </c>
      <c r="I353" s="16"/>
    </row>
    <row r="354" spans="2:11" x14ac:dyDescent="0.2">
      <c r="I354" s="16"/>
    </row>
    <row r="355" spans="2:11" x14ac:dyDescent="0.2">
      <c r="I355" s="16"/>
    </row>
    <row r="356" spans="2:11" x14ac:dyDescent="0.2">
      <c r="I356" s="16"/>
    </row>
    <row r="357" spans="2:11" s="16" customFormat="1" x14ac:dyDescent="0.2">
      <c r="B357" s="99"/>
      <c r="C357" s="29"/>
      <c r="D357" s="27"/>
      <c r="E357" s="34"/>
      <c r="F357" s="34"/>
      <c r="G357" s="27"/>
      <c r="H357" s="27"/>
      <c r="K357" s="78"/>
    </row>
    <row r="358" spans="2:11" s="16" customFormat="1" x14ac:dyDescent="0.2">
      <c r="B358" s="99"/>
      <c r="C358" s="29"/>
      <c r="D358" s="27"/>
      <c r="E358" s="34"/>
      <c r="F358" s="34"/>
      <c r="G358" s="27"/>
      <c r="H358" s="27"/>
      <c r="K358" s="78"/>
    </row>
    <row r="359" spans="2:11" ht="30" customHeight="1" x14ac:dyDescent="0.2">
      <c r="I359" s="16"/>
    </row>
    <row r="360" spans="2:11" x14ac:dyDescent="0.2">
      <c r="I360" s="16"/>
    </row>
    <row r="361" spans="2:11" ht="13" x14ac:dyDescent="0.2">
      <c r="B361" s="88"/>
      <c r="C361"/>
      <c r="D361"/>
      <c r="E361" s="81"/>
      <c r="F361" s="81"/>
      <c r="G361"/>
      <c r="H361"/>
      <c r="I361" s="16"/>
    </row>
    <row r="362" spans="2:11" ht="13" x14ac:dyDescent="0.2">
      <c r="B362" s="88"/>
      <c r="C362"/>
      <c r="D362"/>
      <c r="E362" s="81"/>
      <c r="F362" s="81"/>
      <c r="G362"/>
      <c r="H362"/>
      <c r="I362" s="16"/>
    </row>
    <row r="363" spans="2:11" ht="13" x14ac:dyDescent="0.2">
      <c r="B363" s="88"/>
      <c r="C363"/>
      <c r="D363"/>
      <c r="E363" s="81"/>
      <c r="F363" s="81"/>
      <c r="G363"/>
      <c r="H363"/>
      <c r="I363" s="16"/>
    </row>
    <row r="364" spans="2:11" ht="13" x14ac:dyDescent="0.2">
      <c r="B364" s="88"/>
      <c r="C364"/>
      <c r="D364"/>
      <c r="E364" s="81"/>
      <c r="F364" s="81"/>
      <c r="G364"/>
      <c r="H364"/>
      <c r="I364" s="16"/>
    </row>
    <row r="365" spans="2:11" ht="13" x14ac:dyDescent="0.2">
      <c r="B365" s="88"/>
      <c r="C365"/>
      <c r="D365"/>
      <c r="E365" s="81"/>
      <c r="F365" s="81"/>
      <c r="G365"/>
      <c r="H365"/>
      <c r="I365" s="16"/>
    </row>
    <row r="366" spans="2:11" ht="13" x14ac:dyDescent="0.2">
      <c r="B366" s="88"/>
      <c r="C366"/>
      <c r="D366"/>
      <c r="E366" s="81"/>
      <c r="F366" s="81"/>
      <c r="G366"/>
      <c r="H366"/>
      <c r="I366" s="16"/>
    </row>
    <row r="367" spans="2:11" ht="13" x14ac:dyDescent="0.2">
      <c r="B367" s="88"/>
      <c r="C367"/>
      <c r="D367"/>
      <c r="E367" s="81"/>
      <c r="F367" s="81"/>
      <c r="G367"/>
      <c r="H367"/>
      <c r="I367" s="16"/>
      <c r="J367" s="326"/>
    </row>
    <row r="368" spans="2:11" ht="13" x14ac:dyDescent="0.2">
      <c r="B368" s="88"/>
      <c r="C368"/>
      <c r="D368"/>
      <c r="E368" s="81"/>
      <c r="F368" s="81"/>
      <c r="G368"/>
      <c r="H368"/>
      <c r="I368" s="16"/>
    </row>
    <row r="369" spans="2:10" ht="13" x14ac:dyDescent="0.2">
      <c r="B369" s="88"/>
      <c r="C369"/>
      <c r="D369"/>
      <c r="E369" s="81"/>
      <c r="F369" s="81"/>
      <c r="G369"/>
      <c r="H369"/>
      <c r="I369" s="16"/>
    </row>
    <row r="370" spans="2:10" ht="13" x14ac:dyDescent="0.2">
      <c r="B370" s="88"/>
      <c r="C370"/>
      <c r="D370"/>
      <c r="E370" s="81"/>
      <c r="F370" s="81"/>
      <c r="G370"/>
      <c r="H370"/>
      <c r="I370" s="16"/>
    </row>
    <row r="371" spans="2:10" ht="13" x14ac:dyDescent="0.2">
      <c r="B371" s="88"/>
      <c r="C371"/>
      <c r="D371"/>
      <c r="E371" s="81"/>
      <c r="F371" s="81"/>
      <c r="G371"/>
      <c r="H371"/>
      <c r="I371" s="16"/>
    </row>
    <row r="372" spans="2:10" ht="13" x14ac:dyDescent="0.2">
      <c r="B372" s="88"/>
      <c r="C372"/>
      <c r="D372"/>
      <c r="E372" s="81"/>
      <c r="F372" s="81"/>
      <c r="G372"/>
      <c r="H372"/>
      <c r="I372" s="16"/>
      <c r="J372" s="1"/>
    </row>
    <row r="373" spans="2:10" ht="13" x14ac:dyDescent="0.2">
      <c r="B373" s="88"/>
      <c r="C373"/>
      <c r="D373"/>
      <c r="E373" s="81"/>
      <c r="F373" s="81"/>
      <c r="G373"/>
      <c r="H373"/>
      <c r="I373" s="16"/>
    </row>
    <row r="374" spans="2:10" ht="13" x14ac:dyDescent="0.2">
      <c r="B374" s="88"/>
      <c r="C374"/>
      <c r="D374"/>
      <c r="E374" s="81"/>
      <c r="F374" s="81"/>
      <c r="G374"/>
      <c r="H374"/>
      <c r="I374" s="16"/>
    </row>
    <row r="375" spans="2:10" ht="13" x14ac:dyDescent="0.2">
      <c r="B375" s="88"/>
      <c r="C375"/>
      <c r="D375"/>
      <c r="E375" s="81"/>
      <c r="F375" s="81"/>
      <c r="G375"/>
      <c r="H375"/>
      <c r="I375" s="16"/>
    </row>
    <row r="376" spans="2:10" ht="13" x14ac:dyDescent="0.2">
      <c r="B376" s="88"/>
      <c r="C376"/>
      <c r="D376"/>
      <c r="E376" s="81"/>
      <c r="F376" s="81"/>
      <c r="G376"/>
      <c r="H376"/>
      <c r="I376" s="16"/>
    </row>
    <row r="377" spans="2:10" ht="13" x14ac:dyDescent="0.2">
      <c r="B377" s="88"/>
      <c r="C377"/>
      <c r="D377"/>
      <c r="E377" s="81"/>
      <c r="F377" s="81"/>
      <c r="G377"/>
      <c r="H377"/>
      <c r="I377" s="16"/>
    </row>
    <row r="378" spans="2:10" ht="13" x14ac:dyDescent="0.2">
      <c r="B378" s="88"/>
      <c r="C378"/>
      <c r="D378"/>
      <c r="E378" s="81"/>
      <c r="F378" s="81"/>
      <c r="G378"/>
      <c r="H378"/>
      <c r="I378" s="16"/>
      <c r="J378" s="1"/>
    </row>
    <row r="379" spans="2:10" ht="13" x14ac:dyDescent="0.2">
      <c r="B379" s="88"/>
      <c r="C379"/>
      <c r="D379"/>
      <c r="E379" s="81"/>
      <c r="F379" s="81"/>
      <c r="G379"/>
      <c r="H379"/>
      <c r="I379" s="16"/>
      <c r="J379" s="1"/>
    </row>
    <row r="380" spans="2:10" ht="13" x14ac:dyDescent="0.2">
      <c r="B380" s="88"/>
      <c r="C380"/>
      <c r="D380"/>
      <c r="E380" s="81"/>
      <c r="F380" s="81"/>
      <c r="G380"/>
      <c r="H380"/>
      <c r="I380" s="16"/>
    </row>
    <row r="381" spans="2:10" ht="13" x14ac:dyDescent="0.2">
      <c r="B381" s="88"/>
      <c r="C381"/>
      <c r="D381"/>
      <c r="E381" s="81"/>
      <c r="F381" s="81"/>
      <c r="G381"/>
      <c r="H381"/>
      <c r="I381" s="16"/>
    </row>
    <row r="382" spans="2:10" ht="13" x14ac:dyDescent="0.2">
      <c r="B382" s="88"/>
      <c r="C382"/>
      <c r="D382"/>
      <c r="E382" s="81"/>
      <c r="F382" s="81"/>
      <c r="G382"/>
      <c r="H382"/>
      <c r="I382" s="16"/>
    </row>
    <row r="383" spans="2:10" ht="13" x14ac:dyDescent="0.2">
      <c r="B383" s="88"/>
      <c r="C383"/>
      <c r="D383"/>
      <c r="E383" s="81"/>
      <c r="F383" s="81"/>
      <c r="G383"/>
      <c r="H383"/>
      <c r="I383" s="16"/>
      <c r="J383" s="244"/>
    </row>
    <row r="384" spans="2:10" ht="13" x14ac:dyDescent="0.2">
      <c r="B384" s="88"/>
      <c r="C384"/>
      <c r="D384"/>
      <c r="E384" s="81"/>
      <c r="F384" s="81"/>
      <c r="G384"/>
      <c r="H384"/>
      <c r="I384" s="16"/>
    </row>
    <row r="385" spans="2:10" ht="13" x14ac:dyDescent="0.2">
      <c r="B385" s="88"/>
      <c r="C385"/>
      <c r="D385"/>
      <c r="E385" s="81"/>
      <c r="F385" s="81"/>
      <c r="G385"/>
      <c r="H385"/>
      <c r="I385" s="16"/>
    </row>
    <row r="386" spans="2:10" ht="13" x14ac:dyDescent="0.2">
      <c r="B386" s="88"/>
      <c r="C386"/>
      <c r="D386"/>
      <c r="E386" s="81"/>
      <c r="F386" s="81"/>
      <c r="G386"/>
      <c r="H386"/>
      <c r="I386" s="16"/>
    </row>
    <row r="387" spans="2:10" ht="13" x14ac:dyDescent="0.2">
      <c r="B387" s="88"/>
      <c r="C387"/>
      <c r="D387"/>
      <c r="E387" s="81"/>
      <c r="F387" s="81"/>
      <c r="G387"/>
      <c r="H387"/>
      <c r="I387" s="16"/>
    </row>
    <row r="388" spans="2:10" ht="13" x14ac:dyDescent="0.2">
      <c r="B388" s="88"/>
      <c r="C388"/>
      <c r="D388"/>
      <c r="E388" s="81"/>
      <c r="F388" s="81"/>
      <c r="G388"/>
      <c r="H388"/>
      <c r="I388" s="16"/>
      <c r="J388" s="1"/>
    </row>
    <row r="389" spans="2:10" ht="13" x14ac:dyDescent="0.2">
      <c r="B389" s="88"/>
      <c r="C389"/>
      <c r="D389"/>
      <c r="E389" s="81"/>
      <c r="F389" s="81"/>
      <c r="G389"/>
      <c r="H389"/>
      <c r="I389" s="16"/>
    </row>
    <row r="390" spans="2:10" ht="13" x14ac:dyDescent="0.2">
      <c r="B390" s="88"/>
      <c r="C390"/>
      <c r="D390"/>
      <c r="E390" s="81"/>
      <c r="F390" s="81"/>
      <c r="G390"/>
      <c r="H390"/>
      <c r="I390" s="16"/>
    </row>
    <row r="391" spans="2:10" ht="13" x14ac:dyDescent="0.2">
      <c r="B391" s="88"/>
      <c r="C391"/>
      <c r="D391"/>
      <c r="E391" s="81"/>
      <c r="F391" s="81"/>
      <c r="G391"/>
      <c r="H391"/>
      <c r="I391" s="16"/>
    </row>
    <row r="392" spans="2:10" ht="13" x14ac:dyDescent="0.2">
      <c r="B392" s="88"/>
      <c r="C392"/>
      <c r="D392"/>
      <c r="E392" s="81"/>
      <c r="F392" s="81"/>
      <c r="G392"/>
      <c r="H392"/>
      <c r="I392" s="16"/>
    </row>
    <row r="393" spans="2:10" ht="13" x14ac:dyDescent="0.2">
      <c r="B393" s="88"/>
      <c r="C393"/>
      <c r="D393"/>
      <c r="E393" s="81"/>
      <c r="F393" s="81"/>
      <c r="G393"/>
      <c r="H393"/>
      <c r="I393" s="16"/>
    </row>
    <row r="394" spans="2:10" ht="13" x14ac:dyDescent="0.2">
      <c r="B394" s="88"/>
      <c r="C394"/>
      <c r="D394"/>
      <c r="E394" s="81"/>
      <c r="F394" s="81"/>
      <c r="G394"/>
      <c r="H394"/>
      <c r="I394" s="16"/>
    </row>
    <row r="395" spans="2:10" ht="13" x14ac:dyDescent="0.2">
      <c r="B395" s="88"/>
      <c r="C395"/>
      <c r="D395"/>
      <c r="E395" s="81"/>
      <c r="F395" s="81"/>
      <c r="G395"/>
      <c r="H395"/>
      <c r="I395" s="16"/>
    </row>
    <row r="396" spans="2:10" ht="13" x14ac:dyDescent="0.2">
      <c r="B396" s="88"/>
      <c r="C396"/>
      <c r="D396"/>
      <c r="E396" s="81"/>
      <c r="F396" s="81"/>
      <c r="G396"/>
      <c r="H396"/>
      <c r="I396" s="16"/>
    </row>
    <row r="397" spans="2:10" ht="13" x14ac:dyDescent="0.2">
      <c r="B397" s="88"/>
      <c r="C397"/>
      <c r="D397"/>
      <c r="E397" s="81"/>
      <c r="F397" s="81"/>
      <c r="G397"/>
      <c r="H397"/>
      <c r="I397" s="16"/>
    </row>
    <row r="398" spans="2:10" ht="13" x14ac:dyDescent="0.2">
      <c r="B398" s="88"/>
      <c r="C398"/>
      <c r="D398"/>
      <c r="E398" s="81"/>
      <c r="F398" s="81"/>
      <c r="G398"/>
      <c r="H398"/>
      <c r="I398" s="16"/>
    </row>
    <row r="399" spans="2:10" ht="13" x14ac:dyDescent="0.2">
      <c r="B399" s="88"/>
      <c r="C399"/>
      <c r="D399"/>
      <c r="E399" s="81"/>
      <c r="F399" s="81"/>
      <c r="G399"/>
      <c r="H399"/>
      <c r="I399" s="16"/>
    </row>
    <row r="400" spans="2:10" ht="13" x14ac:dyDescent="0.2">
      <c r="B400" s="88"/>
      <c r="C400"/>
      <c r="D400"/>
      <c r="E400" s="81"/>
      <c r="F400" s="81"/>
      <c r="G400"/>
      <c r="H400"/>
      <c r="I400" s="16"/>
    </row>
    <row r="401" spans="2:9" ht="13" x14ac:dyDescent="0.2">
      <c r="B401" s="88"/>
      <c r="C401"/>
      <c r="D401"/>
      <c r="E401" s="81"/>
      <c r="F401" s="81"/>
      <c r="G401"/>
      <c r="H401"/>
      <c r="I401" s="16"/>
    </row>
    <row r="402" spans="2:9" ht="13" x14ac:dyDescent="0.2">
      <c r="B402" s="88"/>
      <c r="C402"/>
      <c r="D402"/>
      <c r="E402" s="81"/>
      <c r="F402" s="81"/>
      <c r="G402"/>
      <c r="H402"/>
      <c r="I402" s="16"/>
    </row>
    <row r="403" spans="2:9" ht="13" x14ac:dyDescent="0.2">
      <c r="B403" s="88"/>
      <c r="C403"/>
      <c r="D403"/>
      <c r="E403" s="81"/>
      <c r="F403" s="81"/>
      <c r="G403"/>
      <c r="H403"/>
      <c r="I403" s="16"/>
    </row>
    <row r="404" spans="2:9" ht="13" x14ac:dyDescent="0.2">
      <c r="B404" s="88"/>
      <c r="C404"/>
      <c r="D404"/>
      <c r="E404" s="81"/>
      <c r="F404" s="81"/>
      <c r="G404"/>
      <c r="H404"/>
      <c r="I404" s="16"/>
    </row>
    <row r="405" spans="2:9" ht="13" x14ac:dyDescent="0.2">
      <c r="B405" s="88"/>
      <c r="C405"/>
      <c r="D405"/>
      <c r="E405" s="81"/>
      <c r="F405" s="81"/>
      <c r="G405"/>
      <c r="H405"/>
      <c r="I405" s="16"/>
    </row>
    <row r="406" spans="2:9" ht="13" x14ac:dyDescent="0.2">
      <c r="B406" s="88"/>
      <c r="C406"/>
      <c r="D406"/>
      <c r="E406" s="81"/>
      <c r="F406" s="81"/>
      <c r="G406"/>
      <c r="H406"/>
      <c r="I406" s="16"/>
    </row>
    <row r="407" spans="2:9" ht="13" x14ac:dyDescent="0.2">
      <c r="B407" s="88"/>
      <c r="C407"/>
      <c r="D407"/>
      <c r="E407" s="81"/>
      <c r="F407" s="81"/>
      <c r="G407"/>
      <c r="H407"/>
      <c r="I407" s="16"/>
    </row>
    <row r="408" spans="2:9" ht="13" x14ac:dyDescent="0.2">
      <c r="B408" s="88"/>
      <c r="C408"/>
      <c r="D408"/>
      <c r="E408" s="81"/>
      <c r="F408" s="81"/>
      <c r="G408"/>
      <c r="H408"/>
      <c r="I408" s="16"/>
    </row>
    <row r="409" spans="2:9" ht="13" x14ac:dyDescent="0.2">
      <c r="B409" s="88"/>
      <c r="C409"/>
      <c r="D409"/>
      <c r="E409" s="81"/>
      <c r="F409" s="81"/>
      <c r="G409"/>
      <c r="H409"/>
      <c r="I409" s="16"/>
    </row>
    <row r="410" spans="2:9" ht="13" x14ac:dyDescent="0.2">
      <c r="B410" s="88"/>
      <c r="C410"/>
      <c r="D410"/>
      <c r="E410" s="81"/>
      <c r="F410" s="81"/>
      <c r="G410"/>
      <c r="H410"/>
      <c r="I410" s="16"/>
    </row>
    <row r="411" spans="2:9" ht="13" x14ac:dyDescent="0.2">
      <c r="B411" s="88"/>
      <c r="C411"/>
      <c r="D411"/>
      <c r="E411" s="81"/>
      <c r="F411" s="81"/>
      <c r="G411"/>
      <c r="H411"/>
      <c r="I411" s="16"/>
    </row>
    <row r="412" spans="2:9" ht="13" x14ac:dyDescent="0.2">
      <c r="B412" s="88"/>
      <c r="C412"/>
      <c r="D412"/>
      <c r="E412" s="81"/>
      <c r="F412" s="81"/>
      <c r="G412"/>
      <c r="H412"/>
      <c r="I412" s="16"/>
    </row>
    <row r="413" spans="2:9" ht="13" x14ac:dyDescent="0.2">
      <c r="B413" s="88"/>
      <c r="C413"/>
      <c r="D413"/>
      <c r="E413" s="81"/>
      <c r="F413" s="81"/>
      <c r="G413"/>
      <c r="H413"/>
      <c r="I413" s="16"/>
    </row>
    <row r="414" spans="2:9" ht="13" x14ac:dyDescent="0.2">
      <c r="B414" s="88"/>
      <c r="C414"/>
      <c r="D414"/>
      <c r="E414" s="81"/>
      <c r="F414" s="81"/>
      <c r="G414"/>
      <c r="H414"/>
      <c r="I414" s="16"/>
    </row>
    <row r="415" spans="2:9" ht="13" x14ac:dyDescent="0.2">
      <c r="B415" s="88"/>
      <c r="C415"/>
      <c r="D415"/>
      <c r="E415" s="81"/>
      <c r="F415" s="81"/>
      <c r="G415"/>
      <c r="H415"/>
      <c r="I415" s="16"/>
    </row>
    <row r="416" spans="2:9" ht="13" x14ac:dyDescent="0.2">
      <c r="B416" s="88"/>
      <c r="C416"/>
      <c r="D416"/>
      <c r="E416" s="81"/>
      <c r="F416" s="81"/>
      <c r="G416"/>
      <c r="H416"/>
      <c r="I416" s="16"/>
    </row>
    <row r="417" spans="2:9" ht="13" x14ac:dyDescent="0.2">
      <c r="B417" s="88"/>
      <c r="C417"/>
      <c r="D417"/>
      <c r="E417" s="81"/>
      <c r="F417" s="81"/>
      <c r="G417"/>
      <c r="H417"/>
      <c r="I417" s="16"/>
    </row>
    <row r="418" spans="2:9" ht="13" x14ac:dyDescent="0.2">
      <c r="B418" s="88"/>
      <c r="C418"/>
      <c r="D418"/>
      <c r="E418" s="81"/>
      <c r="F418" s="81"/>
      <c r="G418"/>
      <c r="H418"/>
      <c r="I418" s="16"/>
    </row>
    <row r="419" spans="2:9" ht="13" x14ac:dyDescent="0.2">
      <c r="B419" s="88"/>
      <c r="C419"/>
      <c r="D419"/>
      <c r="E419" s="81"/>
      <c r="F419" s="81"/>
      <c r="G419"/>
      <c r="H419"/>
      <c r="I419" s="16"/>
    </row>
    <row r="420" spans="2:9" ht="13" x14ac:dyDescent="0.2">
      <c r="B420" s="88"/>
      <c r="C420"/>
      <c r="D420"/>
      <c r="E420" s="81"/>
      <c r="F420" s="81"/>
      <c r="G420"/>
      <c r="H420"/>
      <c r="I420" s="16"/>
    </row>
    <row r="421" spans="2:9" ht="13" x14ac:dyDescent="0.2">
      <c r="B421" s="88"/>
      <c r="C421"/>
      <c r="D421"/>
      <c r="E421" s="81"/>
      <c r="F421" s="81"/>
      <c r="G421"/>
      <c r="H421"/>
      <c r="I421" s="16"/>
    </row>
    <row r="422" spans="2:9" ht="13" x14ac:dyDescent="0.2">
      <c r="B422" s="88"/>
      <c r="C422"/>
      <c r="D422"/>
      <c r="E422" s="81"/>
      <c r="F422" s="81"/>
      <c r="G422"/>
      <c r="H422"/>
      <c r="I422" s="16"/>
    </row>
    <row r="423" spans="2:9" ht="13" x14ac:dyDescent="0.2">
      <c r="B423" s="88"/>
      <c r="C423"/>
      <c r="D423"/>
      <c r="E423" s="81"/>
      <c r="F423" s="81"/>
      <c r="G423"/>
      <c r="H423"/>
      <c r="I423" s="16"/>
    </row>
    <row r="424" spans="2:9" ht="13" x14ac:dyDescent="0.2">
      <c r="B424" s="88"/>
      <c r="C424"/>
      <c r="D424"/>
      <c r="E424" s="81"/>
      <c r="F424" s="81"/>
      <c r="G424"/>
      <c r="H424"/>
      <c r="I424" s="16"/>
    </row>
    <row r="425" spans="2:9" ht="13" x14ac:dyDescent="0.2">
      <c r="B425" s="88"/>
      <c r="C425"/>
      <c r="D425"/>
      <c r="E425" s="81"/>
      <c r="F425" s="81"/>
      <c r="G425"/>
      <c r="H425"/>
      <c r="I425" s="16"/>
    </row>
    <row r="426" spans="2:9" ht="13" x14ac:dyDescent="0.2">
      <c r="B426" s="88"/>
      <c r="C426"/>
      <c r="D426"/>
      <c r="E426" s="81"/>
      <c r="F426" s="81"/>
      <c r="G426"/>
      <c r="H426"/>
      <c r="I426" s="16"/>
    </row>
    <row r="427" spans="2:9" ht="13" x14ac:dyDescent="0.2">
      <c r="B427" s="88"/>
      <c r="C427"/>
      <c r="D427"/>
      <c r="E427" s="81"/>
      <c r="F427" s="81"/>
      <c r="G427"/>
      <c r="H427"/>
      <c r="I427" s="16"/>
    </row>
    <row r="428" spans="2:9" ht="13" x14ac:dyDescent="0.2">
      <c r="B428" s="88"/>
      <c r="C428"/>
      <c r="D428"/>
      <c r="E428" s="81"/>
      <c r="F428" s="81"/>
      <c r="G428"/>
      <c r="H428"/>
      <c r="I428" s="16"/>
    </row>
    <row r="429" spans="2:9" ht="13" x14ac:dyDescent="0.2">
      <c r="B429" s="88"/>
      <c r="C429"/>
      <c r="D429"/>
      <c r="E429" s="81"/>
      <c r="F429" s="81"/>
      <c r="G429"/>
      <c r="H429"/>
      <c r="I429" s="16"/>
    </row>
    <row r="430" spans="2:9" ht="13" x14ac:dyDescent="0.2">
      <c r="B430" s="88"/>
      <c r="C430"/>
      <c r="D430"/>
      <c r="E430" s="81"/>
      <c r="F430" s="81"/>
      <c r="G430"/>
      <c r="H430"/>
      <c r="I430" s="16"/>
    </row>
    <row r="431" spans="2:9" ht="13" x14ac:dyDescent="0.2">
      <c r="B431" s="88"/>
      <c r="C431"/>
      <c r="D431"/>
      <c r="E431" s="81"/>
      <c r="F431" s="81"/>
      <c r="G431"/>
      <c r="H431"/>
      <c r="I431" s="16"/>
    </row>
    <row r="432" spans="2:9" ht="13" x14ac:dyDescent="0.2">
      <c r="B432" s="88"/>
      <c r="C432"/>
      <c r="D432"/>
      <c r="E432" s="81"/>
      <c r="F432" s="81"/>
      <c r="G432"/>
      <c r="H432"/>
      <c r="I432" s="16"/>
    </row>
    <row r="433" spans="2:9" ht="13" x14ac:dyDescent="0.2">
      <c r="B433" s="88"/>
      <c r="C433"/>
      <c r="D433"/>
      <c r="E433" s="81"/>
      <c r="F433" s="81"/>
      <c r="G433"/>
      <c r="H433"/>
      <c r="I433" s="16"/>
    </row>
    <row r="434" spans="2:9" ht="13" x14ac:dyDescent="0.2">
      <c r="B434" s="88"/>
      <c r="C434"/>
      <c r="D434"/>
      <c r="E434" s="81"/>
      <c r="F434" s="81"/>
      <c r="G434"/>
      <c r="H434"/>
      <c r="I434" s="16"/>
    </row>
    <row r="435" spans="2:9" ht="13" x14ac:dyDescent="0.2">
      <c r="B435" s="88"/>
      <c r="C435"/>
      <c r="D435"/>
      <c r="E435" s="81"/>
      <c r="F435" s="81"/>
      <c r="G435"/>
      <c r="H435"/>
      <c r="I435" s="16"/>
    </row>
    <row r="436" spans="2:9" ht="13" x14ac:dyDescent="0.2">
      <c r="B436" s="88"/>
      <c r="C436"/>
      <c r="D436"/>
      <c r="E436" s="81"/>
      <c r="F436" s="81"/>
      <c r="G436"/>
      <c r="H436"/>
      <c r="I436" s="16"/>
    </row>
    <row r="437" spans="2:9" ht="13" x14ac:dyDescent="0.2">
      <c r="B437" s="88"/>
      <c r="C437"/>
      <c r="D437"/>
      <c r="E437" s="81"/>
      <c r="F437" s="81"/>
      <c r="G437"/>
      <c r="H437"/>
      <c r="I437" s="16"/>
    </row>
    <row r="438" spans="2:9" ht="13" x14ac:dyDescent="0.2">
      <c r="B438" s="88"/>
      <c r="C438"/>
      <c r="D438"/>
      <c r="E438" s="81"/>
      <c r="F438" s="81"/>
      <c r="G438"/>
      <c r="H438"/>
      <c r="I438" s="16"/>
    </row>
    <row r="439" spans="2:9" ht="13" x14ac:dyDescent="0.2">
      <c r="B439" s="88"/>
      <c r="C439"/>
      <c r="D439"/>
      <c r="E439" s="81"/>
      <c r="F439" s="81"/>
      <c r="G439"/>
      <c r="H439"/>
      <c r="I439" s="16"/>
    </row>
    <row r="440" spans="2:9" ht="13" x14ac:dyDescent="0.2">
      <c r="B440" s="88"/>
      <c r="C440"/>
      <c r="D440"/>
      <c r="E440" s="81"/>
      <c r="F440" s="81"/>
      <c r="G440"/>
      <c r="H440"/>
      <c r="I440" s="16"/>
    </row>
    <row r="441" spans="2:9" ht="13" x14ac:dyDescent="0.2">
      <c r="B441" s="88"/>
      <c r="C441"/>
      <c r="D441"/>
      <c r="E441" s="81"/>
      <c r="F441" s="81"/>
      <c r="G441"/>
      <c r="H441"/>
      <c r="I441" s="16"/>
    </row>
    <row r="442" spans="2:9" ht="13" x14ac:dyDescent="0.2">
      <c r="B442" s="88"/>
      <c r="C442"/>
      <c r="D442"/>
      <c r="E442" s="81"/>
      <c r="F442" s="81"/>
      <c r="G442"/>
      <c r="H442"/>
      <c r="I442" s="16"/>
    </row>
    <row r="443" spans="2:9" ht="13" x14ac:dyDescent="0.2">
      <c r="B443" s="88"/>
      <c r="C443"/>
      <c r="D443"/>
      <c r="E443" s="81"/>
      <c r="F443" s="81"/>
      <c r="G443"/>
      <c r="H443"/>
      <c r="I443" s="16"/>
    </row>
    <row r="444" spans="2:9" ht="13" x14ac:dyDescent="0.2">
      <c r="B444" s="88"/>
      <c r="C444"/>
      <c r="D444"/>
      <c r="E444" s="81"/>
      <c r="F444" s="81"/>
      <c r="G444"/>
      <c r="H444"/>
      <c r="I444" s="16"/>
    </row>
    <row r="445" spans="2:9" ht="13" x14ac:dyDescent="0.2">
      <c r="B445" s="88"/>
      <c r="C445"/>
      <c r="D445"/>
      <c r="E445" s="81"/>
      <c r="F445" s="81"/>
      <c r="G445"/>
      <c r="H445"/>
      <c r="I445" s="16"/>
    </row>
    <row r="446" spans="2:9" ht="13" x14ac:dyDescent="0.2">
      <c r="B446" s="88"/>
      <c r="C446"/>
      <c r="D446"/>
      <c r="E446" s="81"/>
      <c r="F446" s="81"/>
      <c r="G446"/>
      <c r="H446"/>
      <c r="I446" s="16"/>
    </row>
    <row r="447" spans="2:9" ht="13" x14ac:dyDescent="0.2">
      <c r="B447" s="88"/>
      <c r="C447"/>
      <c r="D447"/>
      <c r="E447" s="81"/>
      <c r="F447" s="81"/>
      <c r="G447"/>
      <c r="H447"/>
      <c r="I447" s="16"/>
    </row>
    <row r="448" spans="2:9" ht="13" x14ac:dyDescent="0.2">
      <c r="B448" s="88"/>
      <c r="C448"/>
      <c r="D448"/>
      <c r="E448" s="81"/>
      <c r="F448" s="81"/>
      <c r="G448"/>
      <c r="H448"/>
      <c r="I448" s="16"/>
    </row>
    <row r="449" spans="2:9" ht="13" x14ac:dyDescent="0.2">
      <c r="B449" s="88"/>
      <c r="C449"/>
      <c r="D449"/>
      <c r="E449" s="81"/>
      <c r="F449" s="81"/>
      <c r="G449"/>
      <c r="H449"/>
      <c r="I449" s="16"/>
    </row>
    <row r="450" spans="2:9" ht="13" x14ac:dyDescent="0.2">
      <c r="B450" s="88"/>
      <c r="C450"/>
      <c r="D450"/>
      <c r="E450" s="81"/>
      <c r="F450" s="81"/>
      <c r="G450"/>
      <c r="H450"/>
      <c r="I450" s="16"/>
    </row>
    <row r="451" spans="2:9" ht="13" x14ac:dyDescent="0.2">
      <c r="B451" s="88"/>
      <c r="C451"/>
      <c r="D451"/>
      <c r="E451" s="81"/>
      <c r="F451" s="81"/>
      <c r="G451"/>
      <c r="H451"/>
      <c r="I451" s="16"/>
    </row>
    <row r="452" spans="2:9" ht="13" x14ac:dyDescent="0.2">
      <c r="B452" s="88"/>
      <c r="C452"/>
      <c r="D452"/>
      <c r="E452" s="81"/>
      <c r="F452" s="81"/>
      <c r="G452"/>
      <c r="H452"/>
      <c r="I452" s="16"/>
    </row>
    <row r="453" spans="2:9" ht="13" x14ac:dyDescent="0.2">
      <c r="B453" s="88"/>
      <c r="C453"/>
      <c r="D453"/>
      <c r="E453" s="81"/>
      <c r="F453" s="81"/>
      <c r="G453"/>
      <c r="H453"/>
      <c r="I453" s="16"/>
    </row>
    <row r="454" spans="2:9" ht="13" x14ac:dyDescent="0.2">
      <c r="B454" s="88"/>
      <c r="C454"/>
      <c r="D454"/>
      <c r="E454" s="81"/>
      <c r="F454" s="81"/>
      <c r="G454"/>
      <c r="H454"/>
      <c r="I454" s="16"/>
    </row>
    <row r="455" spans="2:9" ht="13" x14ac:dyDescent="0.2">
      <c r="B455" s="88"/>
      <c r="C455"/>
      <c r="D455"/>
      <c r="E455" s="81"/>
      <c r="F455" s="81"/>
      <c r="G455"/>
      <c r="H455"/>
      <c r="I455" s="16"/>
    </row>
    <row r="456" spans="2:9" ht="13" x14ac:dyDescent="0.2">
      <c r="B456" s="88"/>
      <c r="C456"/>
      <c r="D456"/>
      <c r="E456" s="81"/>
      <c r="F456" s="81"/>
      <c r="G456"/>
      <c r="H456"/>
      <c r="I456" s="16"/>
    </row>
    <row r="457" spans="2:9" ht="13" x14ac:dyDescent="0.2">
      <c r="B457" s="88"/>
      <c r="C457"/>
      <c r="D457"/>
      <c r="E457" s="81"/>
      <c r="F457" s="81"/>
      <c r="G457"/>
      <c r="H457"/>
      <c r="I457" s="16"/>
    </row>
    <row r="458" spans="2:9" ht="13" x14ac:dyDescent="0.2">
      <c r="B458" s="88"/>
      <c r="C458"/>
      <c r="D458"/>
      <c r="E458" s="81"/>
      <c r="F458" s="81"/>
      <c r="G458"/>
      <c r="H458"/>
      <c r="I458" s="16"/>
    </row>
    <row r="459" spans="2:9" ht="13" x14ac:dyDescent="0.2">
      <c r="B459" s="88"/>
      <c r="C459"/>
      <c r="D459"/>
      <c r="E459" s="81"/>
      <c r="F459" s="81"/>
      <c r="G459"/>
      <c r="H459"/>
      <c r="I459" s="16"/>
    </row>
    <row r="460" spans="2:9" ht="13" x14ac:dyDescent="0.2">
      <c r="B460" s="88"/>
      <c r="C460"/>
      <c r="D460"/>
      <c r="E460" s="81"/>
      <c r="F460" s="81"/>
      <c r="G460"/>
      <c r="H460"/>
      <c r="I460" s="16"/>
    </row>
    <row r="461" spans="2:9" ht="13" x14ac:dyDescent="0.2">
      <c r="B461" s="88"/>
      <c r="C461"/>
      <c r="D461"/>
      <c r="E461" s="81"/>
      <c r="F461" s="81"/>
      <c r="G461"/>
      <c r="H461"/>
      <c r="I461" s="16"/>
    </row>
    <row r="462" spans="2:9" ht="13" x14ac:dyDescent="0.2">
      <c r="B462" s="88"/>
      <c r="C462"/>
      <c r="D462"/>
      <c r="E462" s="81"/>
      <c r="F462" s="81"/>
      <c r="G462"/>
      <c r="H462"/>
      <c r="I462" s="16"/>
    </row>
    <row r="463" spans="2:9" ht="13" x14ac:dyDescent="0.2">
      <c r="B463" s="88"/>
      <c r="C463"/>
      <c r="D463"/>
      <c r="E463" s="81"/>
      <c r="F463" s="81"/>
      <c r="G463"/>
      <c r="H463"/>
      <c r="I463" s="16"/>
    </row>
    <row r="464" spans="2:9" ht="13" x14ac:dyDescent="0.2">
      <c r="B464" s="88"/>
      <c r="C464"/>
      <c r="D464"/>
      <c r="E464" s="81"/>
      <c r="F464" s="81"/>
      <c r="G464"/>
      <c r="H464"/>
      <c r="I464" s="16"/>
    </row>
    <row r="465" spans="2:9" ht="13" x14ac:dyDescent="0.2">
      <c r="B465" s="88"/>
      <c r="C465"/>
      <c r="D465"/>
      <c r="E465" s="81"/>
      <c r="F465" s="81"/>
      <c r="G465"/>
      <c r="H465"/>
      <c r="I465" s="16"/>
    </row>
    <row r="466" spans="2:9" ht="13" x14ac:dyDescent="0.2">
      <c r="B466" s="88"/>
      <c r="C466"/>
      <c r="D466"/>
      <c r="E466" s="81"/>
      <c r="F466" s="81"/>
      <c r="G466"/>
      <c r="H466"/>
      <c r="I466" s="16"/>
    </row>
    <row r="467" spans="2:9" ht="13" x14ac:dyDescent="0.2">
      <c r="B467" s="88"/>
      <c r="C467"/>
      <c r="D467"/>
      <c r="E467" s="81"/>
      <c r="F467" s="81"/>
      <c r="G467"/>
      <c r="H467"/>
      <c r="I467" s="16"/>
    </row>
    <row r="468" spans="2:9" ht="13" x14ac:dyDescent="0.2">
      <c r="B468" s="88"/>
      <c r="C468"/>
      <c r="D468"/>
      <c r="E468" s="81"/>
      <c r="F468" s="81"/>
      <c r="G468"/>
      <c r="H468"/>
      <c r="I468" s="16"/>
    </row>
    <row r="469" spans="2:9" ht="13" x14ac:dyDescent="0.2">
      <c r="B469" s="88"/>
      <c r="C469"/>
      <c r="D469"/>
      <c r="E469" s="81"/>
      <c r="F469" s="81"/>
      <c r="G469"/>
      <c r="H469"/>
      <c r="I469" s="16"/>
    </row>
    <row r="470" spans="2:9" ht="13" x14ac:dyDescent="0.2">
      <c r="B470" s="88"/>
      <c r="C470"/>
      <c r="D470"/>
      <c r="E470" s="81"/>
      <c r="F470" s="81"/>
      <c r="G470"/>
      <c r="H470"/>
      <c r="I470" s="16"/>
    </row>
    <row r="471" spans="2:9" ht="13" x14ac:dyDescent="0.2">
      <c r="B471" s="88"/>
      <c r="C471"/>
      <c r="D471"/>
      <c r="E471" s="81"/>
      <c r="F471" s="81"/>
      <c r="G471"/>
      <c r="H471"/>
      <c r="I471" s="16"/>
    </row>
    <row r="472" spans="2:9" ht="13" x14ac:dyDescent="0.2">
      <c r="B472" s="88"/>
      <c r="C472"/>
      <c r="D472"/>
      <c r="E472" s="81"/>
      <c r="F472" s="81"/>
      <c r="G472"/>
      <c r="H472"/>
      <c r="I472" s="16"/>
    </row>
    <row r="473" spans="2:9" ht="13" x14ac:dyDescent="0.2">
      <c r="B473" s="88"/>
      <c r="C473"/>
      <c r="D473"/>
      <c r="E473" s="81"/>
      <c r="F473" s="81"/>
      <c r="G473"/>
      <c r="H473"/>
      <c r="I473" s="16"/>
    </row>
    <row r="474" spans="2:9" ht="13" x14ac:dyDescent="0.2">
      <c r="B474" s="88"/>
      <c r="C474"/>
      <c r="D474"/>
      <c r="E474" s="81"/>
      <c r="F474" s="81"/>
      <c r="G474"/>
      <c r="H474"/>
      <c r="I474" s="16"/>
    </row>
    <row r="475" spans="2:9" ht="13" x14ac:dyDescent="0.2">
      <c r="B475" s="88"/>
      <c r="C475"/>
      <c r="D475"/>
      <c r="E475" s="81"/>
      <c r="F475" s="81"/>
      <c r="G475"/>
      <c r="H475"/>
      <c r="I475" s="16"/>
    </row>
    <row r="476" spans="2:9" ht="13" x14ac:dyDescent="0.2">
      <c r="B476" s="88"/>
      <c r="C476"/>
      <c r="D476"/>
      <c r="E476" s="81"/>
      <c r="F476" s="81"/>
      <c r="G476"/>
      <c r="H476"/>
      <c r="I476" s="16"/>
    </row>
    <row r="477" spans="2:9" ht="13" x14ac:dyDescent="0.2">
      <c r="B477" s="88"/>
      <c r="C477"/>
      <c r="D477"/>
      <c r="E477" s="81"/>
      <c r="F477" s="81"/>
      <c r="G477"/>
      <c r="H477"/>
      <c r="I477" s="16"/>
    </row>
    <row r="478" spans="2:9" ht="13" x14ac:dyDescent="0.2">
      <c r="B478" s="88"/>
      <c r="C478"/>
      <c r="D478"/>
      <c r="E478" s="81"/>
      <c r="F478" s="81"/>
      <c r="G478"/>
      <c r="H478"/>
      <c r="I478" s="16"/>
    </row>
    <row r="479" spans="2:9" ht="13" x14ac:dyDescent="0.2">
      <c r="B479" s="88"/>
      <c r="C479"/>
      <c r="D479"/>
      <c r="E479" s="81"/>
      <c r="F479" s="81"/>
      <c r="G479"/>
      <c r="H479"/>
      <c r="I479" s="16"/>
    </row>
    <row r="480" spans="2:9" ht="13" x14ac:dyDescent="0.2">
      <c r="B480" s="88"/>
      <c r="C480"/>
      <c r="D480"/>
      <c r="E480" s="81"/>
      <c r="F480" s="81"/>
      <c r="G480"/>
      <c r="H480"/>
      <c r="I480" s="16"/>
    </row>
    <row r="481" spans="2:9" ht="13" x14ac:dyDescent="0.2">
      <c r="B481" s="88"/>
      <c r="C481"/>
      <c r="D481"/>
      <c r="E481" s="81"/>
      <c r="F481" s="81"/>
      <c r="G481"/>
      <c r="H481"/>
      <c r="I481" s="16"/>
    </row>
    <row r="482" spans="2:9" ht="13" x14ac:dyDescent="0.2">
      <c r="B482" s="88"/>
      <c r="C482"/>
      <c r="D482"/>
      <c r="E482" s="81"/>
      <c r="F482" s="81"/>
      <c r="G482"/>
      <c r="H482"/>
      <c r="I482" s="16"/>
    </row>
    <row r="483" spans="2:9" ht="13" x14ac:dyDescent="0.2">
      <c r="B483" s="88"/>
      <c r="C483"/>
      <c r="D483"/>
      <c r="E483" s="81"/>
      <c r="F483" s="81"/>
      <c r="G483"/>
      <c r="H483"/>
      <c r="I483" s="16"/>
    </row>
    <row r="484" spans="2:9" ht="13" x14ac:dyDescent="0.2">
      <c r="B484" s="88"/>
      <c r="C484"/>
      <c r="D484"/>
      <c r="E484" s="81"/>
      <c r="F484" s="81"/>
      <c r="G484"/>
      <c r="H484"/>
      <c r="I484" s="16"/>
    </row>
    <row r="485" spans="2:9" ht="13" x14ac:dyDescent="0.2">
      <c r="B485" s="88"/>
      <c r="C485"/>
      <c r="D485"/>
      <c r="E485" s="81"/>
      <c r="F485" s="81"/>
      <c r="G485"/>
      <c r="H485"/>
      <c r="I485" s="16"/>
    </row>
    <row r="486" spans="2:9" ht="13" x14ac:dyDescent="0.2">
      <c r="B486" s="88"/>
      <c r="C486"/>
      <c r="D486"/>
      <c r="E486" s="81"/>
      <c r="F486" s="81"/>
      <c r="G486"/>
      <c r="H486"/>
      <c r="I486" s="16"/>
    </row>
    <row r="487" spans="2:9" ht="13" x14ac:dyDescent="0.2">
      <c r="B487" s="88"/>
      <c r="C487"/>
      <c r="D487"/>
      <c r="E487" s="81"/>
      <c r="F487" s="81"/>
      <c r="G487"/>
      <c r="H487"/>
      <c r="I487" s="16"/>
    </row>
    <row r="488" spans="2:9" ht="13" x14ac:dyDescent="0.2">
      <c r="B488" s="88"/>
      <c r="C488"/>
      <c r="D488"/>
      <c r="E488" s="81"/>
      <c r="F488" s="81"/>
      <c r="G488"/>
      <c r="H488"/>
      <c r="I488" s="16"/>
    </row>
    <row r="489" spans="2:9" ht="13" x14ac:dyDescent="0.2">
      <c r="B489" s="88"/>
      <c r="C489"/>
      <c r="D489"/>
      <c r="E489" s="81"/>
      <c r="F489" s="81"/>
      <c r="G489"/>
      <c r="H489"/>
      <c r="I489" s="16"/>
    </row>
    <row r="490" spans="2:9" ht="13" x14ac:dyDescent="0.2">
      <c r="B490" s="88"/>
      <c r="C490"/>
      <c r="D490"/>
      <c r="E490" s="81"/>
      <c r="F490" s="81"/>
      <c r="G490"/>
      <c r="H490"/>
      <c r="I490" s="16"/>
    </row>
    <row r="491" spans="2:9" ht="13" x14ac:dyDescent="0.2">
      <c r="B491" s="88"/>
      <c r="C491"/>
      <c r="D491"/>
      <c r="E491" s="81"/>
      <c r="F491" s="81"/>
      <c r="G491"/>
      <c r="H491"/>
      <c r="I491" s="16"/>
    </row>
    <row r="492" spans="2:9" ht="13" x14ac:dyDescent="0.2">
      <c r="B492" s="88"/>
      <c r="C492"/>
      <c r="D492"/>
      <c r="E492" s="81"/>
      <c r="F492" s="81"/>
      <c r="G492"/>
      <c r="H492"/>
      <c r="I492" s="16"/>
    </row>
    <row r="493" spans="2:9" ht="13" x14ac:dyDescent="0.2">
      <c r="B493" s="88"/>
      <c r="C493"/>
      <c r="D493"/>
      <c r="E493" s="81"/>
      <c r="F493" s="81"/>
      <c r="G493"/>
      <c r="H493"/>
      <c r="I493" s="16"/>
    </row>
    <row r="494" spans="2:9" ht="13" x14ac:dyDescent="0.2">
      <c r="B494" s="88"/>
      <c r="C494"/>
      <c r="D494"/>
      <c r="E494" s="81"/>
      <c r="F494" s="81"/>
      <c r="G494"/>
      <c r="H494"/>
      <c r="I494" s="16"/>
    </row>
    <row r="495" spans="2:9" ht="13" x14ac:dyDescent="0.2">
      <c r="B495" s="88"/>
      <c r="C495"/>
      <c r="D495"/>
      <c r="E495" s="81"/>
      <c r="F495" s="81"/>
      <c r="G495"/>
      <c r="H495"/>
      <c r="I495" s="16"/>
    </row>
    <row r="496" spans="2:9" ht="13" x14ac:dyDescent="0.2">
      <c r="B496" s="88"/>
      <c r="C496"/>
      <c r="D496"/>
      <c r="E496" s="81"/>
      <c r="F496" s="81"/>
      <c r="G496"/>
      <c r="H496"/>
      <c r="I496" s="16"/>
    </row>
    <row r="497" spans="2:9" ht="13" x14ac:dyDescent="0.2">
      <c r="B497" s="88"/>
      <c r="C497"/>
      <c r="D497"/>
      <c r="E497" s="81"/>
      <c r="F497" s="81"/>
      <c r="G497"/>
      <c r="H497"/>
      <c r="I497" s="16"/>
    </row>
    <row r="498" spans="2:9" ht="13" x14ac:dyDescent="0.2">
      <c r="B498" s="88"/>
      <c r="C498"/>
      <c r="D498"/>
      <c r="E498" s="81"/>
      <c r="F498" s="81"/>
      <c r="G498"/>
      <c r="H498"/>
      <c r="I498" s="16"/>
    </row>
    <row r="499" spans="2:9" ht="13" x14ac:dyDescent="0.2">
      <c r="B499" s="88"/>
      <c r="C499"/>
      <c r="D499"/>
      <c r="E499" s="81"/>
      <c r="F499" s="81"/>
      <c r="G499"/>
      <c r="H499"/>
      <c r="I499" s="16"/>
    </row>
    <row r="500" spans="2:9" ht="13" x14ac:dyDescent="0.2">
      <c r="B500" s="88"/>
      <c r="C500"/>
      <c r="D500"/>
      <c r="E500" s="81"/>
      <c r="F500" s="81"/>
      <c r="G500"/>
      <c r="H500"/>
      <c r="I500" s="16"/>
    </row>
    <row r="501" spans="2:9" ht="13" x14ac:dyDescent="0.2">
      <c r="B501" s="88"/>
      <c r="C501"/>
      <c r="D501"/>
      <c r="E501" s="81"/>
      <c r="F501" s="81"/>
      <c r="G501"/>
      <c r="H501"/>
      <c r="I501" s="16"/>
    </row>
    <row r="502" spans="2:9" ht="13" x14ac:dyDescent="0.2">
      <c r="B502" s="88"/>
      <c r="C502"/>
      <c r="D502"/>
      <c r="E502" s="81"/>
      <c r="F502" s="81"/>
      <c r="G502"/>
      <c r="H502"/>
      <c r="I502" s="16"/>
    </row>
    <row r="503" spans="2:9" ht="13" x14ac:dyDescent="0.2">
      <c r="B503" s="88"/>
      <c r="C503"/>
      <c r="D503"/>
      <c r="E503" s="81"/>
      <c r="F503" s="81"/>
      <c r="G503"/>
      <c r="H503"/>
      <c r="I503" s="16"/>
    </row>
    <row r="504" spans="2:9" ht="13" x14ac:dyDescent="0.2">
      <c r="B504" s="88"/>
      <c r="C504"/>
      <c r="D504"/>
      <c r="E504" s="81"/>
      <c r="F504" s="81"/>
      <c r="G504"/>
      <c r="H504"/>
      <c r="I504" s="16"/>
    </row>
    <row r="505" spans="2:9" ht="13" x14ac:dyDescent="0.2">
      <c r="B505" s="88"/>
      <c r="C505"/>
      <c r="D505"/>
      <c r="E505" s="81"/>
      <c r="F505" s="81"/>
      <c r="G505"/>
      <c r="H505"/>
      <c r="I505" s="16"/>
    </row>
    <row r="506" spans="2:9" ht="13" x14ac:dyDescent="0.2">
      <c r="B506" s="88"/>
      <c r="C506"/>
      <c r="D506"/>
      <c r="E506" s="81"/>
      <c r="F506" s="81"/>
      <c r="G506"/>
      <c r="H506"/>
      <c r="I506" s="16"/>
    </row>
    <row r="507" spans="2:9" ht="13" x14ac:dyDescent="0.2">
      <c r="B507" s="88"/>
      <c r="C507"/>
      <c r="D507"/>
      <c r="E507" s="81"/>
      <c r="F507" s="81"/>
      <c r="G507"/>
      <c r="H507"/>
      <c r="I507" s="16"/>
    </row>
    <row r="508" spans="2:9" ht="13" x14ac:dyDescent="0.2">
      <c r="B508" s="88"/>
      <c r="C508"/>
      <c r="D508"/>
      <c r="E508" s="81"/>
      <c r="F508" s="81"/>
      <c r="G508"/>
      <c r="H508"/>
      <c r="I508" s="16"/>
    </row>
    <row r="509" spans="2:9" ht="13" x14ac:dyDescent="0.2">
      <c r="B509" s="88"/>
      <c r="C509"/>
      <c r="D509"/>
      <c r="E509" s="81"/>
      <c r="F509" s="81"/>
      <c r="G509"/>
      <c r="H509"/>
      <c r="I509" s="16"/>
    </row>
    <row r="510" spans="2:9" ht="13" x14ac:dyDescent="0.2">
      <c r="B510" s="88"/>
      <c r="C510"/>
      <c r="D510"/>
      <c r="E510" s="81"/>
      <c r="F510" s="81"/>
      <c r="G510"/>
      <c r="H510"/>
      <c r="I510" s="16"/>
    </row>
    <row r="511" spans="2:9" ht="13" x14ac:dyDescent="0.2">
      <c r="B511" s="88"/>
      <c r="C511"/>
      <c r="D511"/>
      <c r="E511" s="81"/>
      <c r="F511" s="81"/>
      <c r="G511"/>
      <c r="H511"/>
      <c r="I511" s="16"/>
    </row>
    <row r="512" spans="2:9" ht="13" x14ac:dyDescent="0.2">
      <c r="B512" s="88"/>
      <c r="C512"/>
      <c r="D512"/>
      <c r="E512" s="81"/>
      <c r="F512" s="81"/>
      <c r="G512"/>
      <c r="H512"/>
      <c r="I512" s="16"/>
    </row>
    <row r="513" spans="2:9" ht="13" x14ac:dyDescent="0.2">
      <c r="B513" s="88"/>
      <c r="C513"/>
      <c r="D513"/>
      <c r="E513" s="81"/>
      <c r="F513" s="81"/>
      <c r="G513"/>
      <c r="H513"/>
      <c r="I513" s="16"/>
    </row>
    <row r="514" spans="2:9" ht="13" x14ac:dyDescent="0.2">
      <c r="B514" s="88"/>
      <c r="C514"/>
      <c r="D514"/>
      <c r="E514" s="81"/>
      <c r="F514" s="81"/>
      <c r="G514"/>
      <c r="H514"/>
      <c r="I514" s="16"/>
    </row>
    <row r="515" spans="2:9" ht="13" x14ac:dyDescent="0.2">
      <c r="B515" s="88"/>
      <c r="C515"/>
      <c r="D515"/>
      <c r="E515" s="81"/>
      <c r="F515" s="81"/>
      <c r="G515"/>
      <c r="H515"/>
      <c r="I515" s="16"/>
    </row>
    <row r="516" spans="2:9" ht="13" x14ac:dyDescent="0.2">
      <c r="B516" s="88"/>
      <c r="C516"/>
      <c r="D516"/>
      <c r="E516" s="81"/>
      <c r="F516" s="81"/>
      <c r="G516"/>
      <c r="H516"/>
      <c r="I516" s="16"/>
    </row>
    <row r="517" spans="2:9" ht="13" x14ac:dyDescent="0.2">
      <c r="B517" s="88"/>
      <c r="C517"/>
      <c r="D517"/>
      <c r="E517" s="81"/>
      <c r="F517" s="81"/>
      <c r="G517"/>
      <c r="H517"/>
      <c r="I517" s="16"/>
    </row>
    <row r="518" spans="2:9" ht="13" x14ac:dyDescent="0.2">
      <c r="B518" s="88"/>
      <c r="C518"/>
      <c r="D518"/>
      <c r="E518" s="81"/>
      <c r="F518" s="81"/>
      <c r="G518"/>
      <c r="H518"/>
      <c r="I518" s="16"/>
    </row>
    <row r="519" spans="2:9" ht="13" x14ac:dyDescent="0.2">
      <c r="B519" s="88"/>
      <c r="C519"/>
      <c r="D519"/>
      <c r="E519" s="81"/>
      <c r="F519" s="81"/>
      <c r="G519"/>
      <c r="H519"/>
      <c r="I519" s="16"/>
    </row>
    <row r="520" spans="2:9" ht="13" x14ac:dyDescent="0.2">
      <c r="B520" s="88"/>
      <c r="C520"/>
      <c r="D520"/>
      <c r="E520" s="81"/>
      <c r="F520" s="81"/>
      <c r="G520"/>
      <c r="H520"/>
      <c r="I520" s="16"/>
    </row>
    <row r="521" spans="2:9" ht="13" x14ac:dyDescent="0.2">
      <c r="B521" s="88"/>
      <c r="C521"/>
      <c r="D521"/>
      <c r="E521" s="81"/>
      <c r="F521" s="81"/>
      <c r="G521"/>
      <c r="H521"/>
      <c r="I521" s="16"/>
    </row>
    <row r="522" spans="2:9" ht="13" x14ac:dyDescent="0.2">
      <c r="B522" s="88"/>
      <c r="C522"/>
      <c r="D522"/>
      <c r="E522" s="81"/>
      <c r="F522" s="81"/>
      <c r="G522"/>
      <c r="H522"/>
      <c r="I522" s="16"/>
    </row>
    <row r="523" spans="2:9" ht="13" x14ac:dyDescent="0.2">
      <c r="B523" s="88"/>
      <c r="C523"/>
      <c r="D523"/>
      <c r="E523" s="81"/>
      <c r="F523" s="81"/>
      <c r="G523"/>
      <c r="H523"/>
      <c r="I523" s="16"/>
    </row>
    <row r="524" spans="2:9" ht="13" x14ac:dyDescent="0.2">
      <c r="B524" s="88"/>
      <c r="C524"/>
      <c r="D524"/>
      <c r="E524" s="81"/>
      <c r="F524" s="81"/>
      <c r="G524"/>
      <c r="H524"/>
      <c r="I524" s="16"/>
    </row>
    <row r="525" spans="2:9" ht="13" x14ac:dyDescent="0.2">
      <c r="B525" s="88"/>
      <c r="C525"/>
      <c r="D525"/>
      <c r="E525" s="81"/>
      <c r="F525" s="81"/>
      <c r="G525"/>
      <c r="H525"/>
      <c r="I525" s="16"/>
    </row>
    <row r="526" spans="2:9" ht="13" x14ac:dyDescent="0.2">
      <c r="B526" s="88"/>
      <c r="C526"/>
      <c r="D526"/>
      <c r="E526" s="81"/>
      <c r="F526" s="81"/>
      <c r="G526"/>
      <c r="H526"/>
      <c r="I526" s="16"/>
    </row>
    <row r="527" spans="2:9" ht="13" x14ac:dyDescent="0.2">
      <c r="B527" s="88"/>
      <c r="C527"/>
      <c r="D527"/>
      <c r="E527" s="81"/>
      <c r="F527" s="81"/>
      <c r="G527"/>
      <c r="H527"/>
      <c r="I527" s="16"/>
    </row>
    <row r="528" spans="2:9" ht="13" x14ac:dyDescent="0.2">
      <c r="B528" s="88"/>
      <c r="C528"/>
      <c r="D528"/>
      <c r="E528" s="81"/>
      <c r="F528" s="81"/>
      <c r="G528"/>
      <c r="H528"/>
      <c r="I528" s="16"/>
    </row>
    <row r="529" spans="2:9" ht="13" x14ac:dyDescent="0.2">
      <c r="B529" s="88"/>
      <c r="C529"/>
      <c r="D529"/>
      <c r="E529" s="81"/>
      <c r="F529" s="81"/>
      <c r="G529"/>
      <c r="H529"/>
      <c r="I529" s="16"/>
    </row>
    <row r="530" spans="2:9" ht="13" x14ac:dyDescent="0.2">
      <c r="B530" s="88"/>
      <c r="C530"/>
      <c r="D530"/>
      <c r="E530" s="81"/>
      <c r="F530" s="81"/>
      <c r="G530"/>
      <c r="H530"/>
      <c r="I530" s="16"/>
    </row>
    <row r="531" spans="2:9" ht="13" x14ac:dyDescent="0.2">
      <c r="B531" s="88"/>
      <c r="C531"/>
      <c r="D531"/>
      <c r="E531" s="81"/>
      <c r="F531" s="81"/>
      <c r="G531"/>
      <c r="H531"/>
      <c r="I531" s="16"/>
    </row>
    <row r="532" spans="2:9" ht="13" x14ac:dyDescent="0.2">
      <c r="B532" s="88"/>
      <c r="C532"/>
      <c r="D532"/>
      <c r="E532" s="81"/>
      <c r="F532" s="81"/>
      <c r="G532"/>
      <c r="H532"/>
      <c r="I532" s="16"/>
    </row>
    <row r="533" spans="2:9" ht="13" x14ac:dyDescent="0.2">
      <c r="B533" s="88"/>
      <c r="C533"/>
      <c r="D533"/>
      <c r="E533" s="81"/>
      <c r="F533" s="81"/>
      <c r="G533"/>
      <c r="H533"/>
      <c r="I533" s="16"/>
    </row>
    <row r="534" spans="2:9" ht="13" x14ac:dyDescent="0.2">
      <c r="B534" s="88"/>
      <c r="C534"/>
      <c r="D534"/>
      <c r="E534" s="81"/>
      <c r="F534" s="81"/>
      <c r="G534"/>
      <c r="H534"/>
      <c r="I534" s="16"/>
    </row>
    <row r="535" spans="2:9" ht="13" x14ac:dyDescent="0.2">
      <c r="B535" s="88"/>
      <c r="C535"/>
      <c r="D535"/>
      <c r="E535" s="81"/>
      <c r="F535" s="81"/>
      <c r="G535"/>
      <c r="H535"/>
      <c r="I535" s="16"/>
    </row>
    <row r="536" spans="2:9" ht="13" x14ac:dyDescent="0.2">
      <c r="B536" s="88"/>
      <c r="C536"/>
      <c r="D536"/>
      <c r="E536" s="81"/>
      <c r="F536" s="81"/>
      <c r="G536"/>
      <c r="H536"/>
      <c r="I536" s="16"/>
    </row>
    <row r="537" spans="2:9" ht="13" x14ac:dyDescent="0.2">
      <c r="B537" s="88"/>
      <c r="C537"/>
      <c r="D537"/>
      <c r="E537" s="81"/>
      <c r="F537" s="81"/>
      <c r="G537"/>
      <c r="H537"/>
      <c r="I537" s="16"/>
    </row>
    <row r="538" spans="2:9" ht="13" x14ac:dyDescent="0.2">
      <c r="B538" s="88"/>
      <c r="C538"/>
      <c r="D538"/>
      <c r="E538" s="81"/>
      <c r="F538" s="81"/>
      <c r="G538"/>
      <c r="H538"/>
      <c r="I538" s="16"/>
    </row>
    <row r="539" spans="2:9" ht="13" x14ac:dyDescent="0.2">
      <c r="B539" s="88"/>
      <c r="C539"/>
      <c r="D539"/>
      <c r="E539" s="81"/>
      <c r="F539" s="81"/>
      <c r="G539"/>
      <c r="H539"/>
      <c r="I539" s="16"/>
    </row>
    <row r="540" spans="2:9" ht="13" x14ac:dyDescent="0.2">
      <c r="B540" s="88"/>
      <c r="C540"/>
      <c r="D540"/>
      <c r="E540" s="81"/>
      <c r="F540" s="81"/>
      <c r="G540"/>
      <c r="H540"/>
      <c r="I540" s="16"/>
    </row>
    <row r="541" spans="2:9" ht="13" x14ac:dyDescent="0.2">
      <c r="B541" s="88"/>
      <c r="C541"/>
      <c r="D541"/>
      <c r="E541" s="81"/>
      <c r="F541" s="81"/>
      <c r="G541"/>
      <c r="H541"/>
      <c r="I541" s="16"/>
    </row>
    <row r="542" spans="2:9" ht="13" x14ac:dyDescent="0.2">
      <c r="B542" s="88"/>
      <c r="C542"/>
      <c r="D542"/>
      <c r="E542" s="81"/>
      <c r="F542" s="81"/>
      <c r="G542"/>
      <c r="H542"/>
      <c r="I542" s="16"/>
    </row>
    <row r="543" spans="2:9" ht="13" x14ac:dyDescent="0.2">
      <c r="B543" s="88"/>
      <c r="C543"/>
      <c r="D543"/>
      <c r="E543" s="81"/>
      <c r="F543" s="81"/>
      <c r="G543"/>
      <c r="H543"/>
      <c r="I543" s="16"/>
    </row>
    <row r="544" spans="2:9" ht="13" x14ac:dyDescent="0.2">
      <c r="B544" s="88"/>
      <c r="C544"/>
      <c r="D544"/>
      <c r="E544" s="81"/>
      <c r="F544" s="81"/>
      <c r="G544"/>
      <c r="H544"/>
      <c r="I544" s="16"/>
    </row>
    <row r="545" spans="2:9" ht="13" x14ac:dyDescent="0.2">
      <c r="B545" s="88"/>
      <c r="C545"/>
      <c r="D545"/>
      <c r="E545" s="81"/>
      <c r="F545" s="81"/>
      <c r="G545"/>
      <c r="H545"/>
      <c r="I545" s="16"/>
    </row>
    <row r="546" spans="2:9" ht="13" x14ac:dyDescent="0.2">
      <c r="B546" s="88"/>
      <c r="C546"/>
      <c r="D546"/>
      <c r="E546" s="81"/>
      <c r="F546" s="81"/>
      <c r="G546"/>
      <c r="H546"/>
      <c r="I546" s="16"/>
    </row>
    <row r="547" spans="2:9" ht="13" x14ac:dyDescent="0.2">
      <c r="B547" s="88"/>
      <c r="C547"/>
      <c r="D547"/>
      <c r="E547" s="81"/>
      <c r="F547" s="81"/>
      <c r="G547"/>
      <c r="H547"/>
      <c r="I547" s="16"/>
    </row>
    <row r="548" spans="2:9" ht="13" x14ac:dyDescent="0.2">
      <c r="B548" s="88"/>
      <c r="C548"/>
      <c r="D548"/>
      <c r="E548" s="81"/>
      <c r="F548" s="81"/>
      <c r="G548"/>
      <c r="H548"/>
      <c r="I548" s="16"/>
    </row>
    <row r="549" spans="2:9" ht="13" x14ac:dyDescent="0.2">
      <c r="B549" s="88"/>
      <c r="C549"/>
      <c r="D549"/>
      <c r="E549" s="81"/>
      <c r="F549" s="81"/>
      <c r="G549"/>
      <c r="H549"/>
      <c r="I549" s="16"/>
    </row>
    <row r="550" spans="2:9" ht="13" x14ac:dyDescent="0.2">
      <c r="B550" s="88"/>
      <c r="C550"/>
      <c r="D550"/>
      <c r="E550" s="81"/>
      <c r="F550" s="81"/>
      <c r="G550"/>
      <c r="H550"/>
      <c r="I550" s="16"/>
    </row>
    <row r="551" spans="2:9" ht="13" x14ac:dyDescent="0.2">
      <c r="B551" s="88"/>
      <c r="C551"/>
      <c r="D551"/>
      <c r="E551" s="81"/>
      <c r="F551" s="81"/>
      <c r="G551"/>
      <c r="H551"/>
      <c r="I551" s="16"/>
    </row>
    <row r="552" spans="2:9" ht="13" x14ac:dyDescent="0.2">
      <c r="B552" s="88"/>
      <c r="C552"/>
      <c r="D552"/>
      <c r="E552" s="81"/>
      <c r="F552" s="81"/>
      <c r="G552"/>
      <c r="H552"/>
      <c r="I552" s="16"/>
    </row>
    <row r="553" spans="2:9" ht="13" x14ac:dyDescent="0.2">
      <c r="B553" s="88"/>
      <c r="C553"/>
      <c r="D553"/>
      <c r="E553" s="81"/>
      <c r="F553" s="81"/>
      <c r="G553"/>
      <c r="H553"/>
      <c r="I553" s="16"/>
    </row>
    <row r="554" spans="2:9" ht="13" x14ac:dyDescent="0.2">
      <c r="B554" s="88"/>
      <c r="C554"/>
      <c r="D554"/>
      <c r="E554" s="81"/>
      <c r="F554" s="81"/>
      <c r="G554"/>
      <c r="H554"/>
      <c r="I554" s="16"/>
    </row>
    <row r="555" spans="2:9" ht="13" x14ac:dyDescent="0.2">
      <c r="B555" s="88"/>
      <c r="C555"/>
      <c r="D555"/>
      <c r="E555" s="81"/>
      <c r="F555" s="81"/>
      <c r="G555"/>
      <c r="H555"/>
      <c r="I555" s="16"/>
    </row>
    <row r="556" spans="2:9" ht="13" x14ac:dyDescent="0.2">
      <c r="B556" s="88"/>
      <c r="C556"/>
      <c r="D556"/>
      <c r="E556" s="81"/>
      <c r="F556" s="81"/>
      <c r="G556"/>
      <c r="H556"/>
      <c r="I556" s="16"/>
    </row>
    <row r="557" spans="2:9" ht="13" x14ac:dyDescent="0.2">
      <c r="B557" s="88"/>
      <c r="C557"/>
      <c r="D557"/>
      <c r="E557" s="81"/>
      <c r="F557" s="81"/>
      <c r="G557"/>
      <c r="H557"/>
      <c r="I557" s="16"/>
    </row>
    <row r="558" spans="2:9" ht="13" x14ac:dyDescent="0.2">
      <c r="B558" s="88"/>
      <c r="C558"/>
      <c r="D558"/>
      <c r="E558" s="81"/>
      <c r="F558" s="81"/>
      <c r="G558"/>
      <c r="H558"/>
      <c r="I558" s="16"/>
    </row>
    <row r="559" spans="2:9" ht="13" x14ac:dyDescent="0.2">
      <c r="B559" s="88"/>
      <c r="C559"/>
      <c r="D559"/>
      <c r="E559" s="81"/>
      <c r="F559" s="81"/>
      <c r="G559"/>
      <c r="H559"/>
      <c r="I559" s="16"/>
    </row>
    <row r="560" spans="2:9" ht="13" x14ac:dyDescent="0.2">
      <c r="B560" s="88"/>
      <c r="C560"/>
      <c r="D560"/>
      <c r="E560" s="81"/>
      <c r="F560" s="81"/>
      <c r="G560"/>
      <c r="H560"/>
      <c r="I560" s="16"/>
    </row>
    <row r="561" spans="2:9" ht="13" x14ac:dyDescent="0.2">
      <c r="B561" s="88"/>
      <c r="C561"/>
      <c r="D561"/>
      <c r="E561" s="81"/>
      <c r="F561" s="81"/>
      <c r="G561"/>
      <c r="H561"/>
      <c r="I561" s="16"/>
    </row>
    <row r="562" spans="2:9" ht="13" x14ac:dyDescent="0.2">
      <c r="B562" s="88"/>
      <c r="C562"/>
      <c r="D562"/>
      <c r="E562" s="81"/>
      <c r="F562" s="81"/>
      <c r="G562"/>
      <c r="H562"/>
      <c r="I562" s="16"/>
    </row>
    <row r="563" spans="2:9" ht="13" x14ac:dyDescent="0.2">
      <c r="B563" s="88"/>
      <c r="C563"/>
      <c r="D563"/>
      <c r="E563" s="81"/>
      <c r="F563" s="81"/>
      <c r="G563"/>
      <c r="H563"/>
      <c r="I563" s="16"/>
    </row>
    <row r="564" spans="2:9" ht="13" x14ac:dyDescent="0.2">
      <c r="B564" s="88"/>
      <c r="C564"/>
      <c r="D564"/>
      <c r="E564" s="81"/>
      <c r="F564" s="81"/>
      <c r="G564"/>
      <c r="H564"/>
      <c r="I564" s="16"/>
    </row>
    <row r="565" spans="2:9" ht="13" x14ac:dyDescent="0.2">
      <c r="B565" s="88"/>
      <c r="C565"/>
      <c r="D565"/>
      <c r="E565" s="81"/>
      <c r="F565" s="81"/>
      <c r="G565"/>
      <c r="H565"/>
      <c r="I565" s="16"/>
    </row>
    <row r="566" spans="2:9" ht="13" x14ac:dyDescent="0.2">
      <c r="B566" s="88"/>
      <c r="C566"/>
      <c r="D566"/>
      <c r="E566" s="81"/>
      <c r="F566" s="81"/>
      <c r="G566"/>
      <c r="H566"/>
      <c r="I566" s="16"/>
    </row>
    <row r="567" spans="2:9" ht="13" x14ac:dyDescent="0.2">
      <c r="B567" s="88"/>
      <c r="C567"/>
      <c r="D567"/>
      <c r="E567" s="81"/>
      <c r="F567" s="81"/>
      <c r="G567"/>
      <c r="H567"/>
      <c r="I567" s="16"/>
    </row>
    <row r="568" spans="2:9" ht="13" x14ac:dyDescent="0.2">
      <c r="B568" s="88"/>
      <c r="C568"/>
      <c r="D568"/>
      <c r="E568" s="81"/>
      <c r="F568" s="81"/>
      <c r="G568"/>
      <c r="H568"/>
      <c r="I568" s="16"/>
    </row>
    <row r="569" spans="2:9" ht="13" x14ac:dyDescent="0.2">
      <c r="B569" s="88"/>
      <c r="C569"/>
      <c r="D569"/>
      <c r="E569" s="81"/>
      <c r="F569" s="81"/>
      <c r="G569"/>
      <c r="H569"/>
      <c r="I569" s="16"/>
    </row>
    <row r="570" spans="2:9" ht="13" x14ac:dyDescent="0.2">
      <c r="B570" s="88"/>
      <c r="C570"/>
      <c r="D570"/>
      <c r="E570" s="81"/>
      <c r="F570" s="81"/>
      <c r="G570"/>
      <c r="H570"/>
      <c r="I570" s="16"/>
    </row>
    <row r="571" spans="2:9" ht="13" x14ac:dyDescent="0.2">
      <c r="B571" s="88"/>
      <c r="C571"/>
      <c r="D571"/>
      <c r="E571" s="81"/>
      <c r="F571" s="81"/>
      <c r="G571"/>
      <c r="H571"/>
      <c r="I571" s="16"/>
    </row>
    <row r="572" spans="2:9" ht="13" x14ac:dyDescent="0.2">
      <c r="B572" s="88"/>
      <c r="C572"/>
      <c r="D572"/>
      <c r="E572" s="81"/>
      <c r="F572" s="81"/>
      <c r="G572"/>
      <c r="H572"/>
      <c r="I572" s="16"/>
    </row>
    <row r="573" spans="2:9" ht="13" x14ac:dyDescent="0.2">
      <c r="B573" s="88"/>
      <c r="C573"/>
      <c r="D573"/>
      <c r="E573" s="81"/>
      <c r="F573" s="81"/>
      <c r="G573"/>
      <c r="H573"/>
      <c r="I573" s="16"/>
    </row>
    <row r="574" spans="2:9" ht="13" x14ac:dyDescent="0.2">
      <c r="B574" s="88"/>
      <c r="C574"/>
      <c r="D574"/>
      <c r="E574" s="81"/>
      <c r="F574" s="81"/>
      <c r="G574"/>
      <c r="H574"/>
      <c r="I574" s="16"/>
    </row>
    <row r="575" spans="2:9" ht="13" x14ac:dyDescent="0.2">
      <c r="B575" s="88"/>
      <c r="C575"/>
      <c r="D575"/>
      <c r="E575" s="81"/>
      <c r="F575" s="81"/>
      <c r="G575"/>
      <c r="H575"/>
      <c r="I575" s="16"/>
    </row>
    <row r="576" spans="2:9" ht="13" x14ac:dyDescent="0.2">
      <c r="B576" s="88"/>
      <c r="C576"/>
      <c r="D576"/>
      <c r="E576" s="81"/>
      <c r="F576" s="81"/>
      <c r="G576"/>
      <c r="H576"/>
      <c r="I576" s="16"/>
    </row>
    <row r="577" spans="2:9" ht="13" x14ac:dyDescent="0.2">
      <c r="B577" s="88"/>
      <c r="C577"/>
      <c r="D577"/>
      <c r="E577" s="81"/>
      <c r="F577" s="81"/>
      <c r="G577"/>
      <c r="H577"/>
      <c r="I577" s="16"/>
    </row>
    <row r="578" spans="2:9" ht="13" x14ac:dyDescent="0.2">
      <c r="B578" s="88"/>
      <c r="C578"/>
      <c r="D578"/>
      <c r="E578" s="81"/>
      <c r="F578" s="81"/>
      <c r="G578"/>
      <c r="H578"/>
      <c r="I578" s="16"/>
    </row>
    <row r="579" spans="2:9" ht="13" x14ac:dyDescent="0.2">
      <c r="B579" s="88"/>
      <c r="C579"/>
      <c r="D579"/>
      <c r="E579" s="81"/>
      <c r="F579" s="81"/>
      <c r="G579"/>
      <c r="H579"/>
      <c r="I579" s="16"/>
    </row>
    <row r="580" spans="2:9" ht="13" x14ac:dyDescent="0.2">
      <c r="B580" s="88"/>
      <c r="C580"/>
      <c r="D580"/>
      <c r="E580" s="81"/>
      <c r="F580" s="81"/>
      <c r="G580"/>
      <c r="H580"/>
      <c r="I580" s="16"/>
    </row>
    <row r="581" spans="2:9" ht="13" x14ac:dyDescent="0.2">
      <c r="B581" s="88"/>
      <c r="C581"/>
      <c r="D581"/>
      <c r="E581" s="81"/>
      <c r="F581" s="81"/>
      <c r="G581"/>
      <c r="H581"/>
      <c r="I581" s="16"/>
    </row>
    <row r="582" spans="2:9" ht="13" x14ac:dyDescent="0.2">
      <c r="B582" s="88"/>
      <c r="C582"/>
      <c r="D582"/>
      <c r="E582" s="81"/>
      <c r="F582" s="81"/>
      <c r="G582"/>
      <c r="H582"/>
      <c r="I582" s="16"/>
    </row>
    <row r="583" spans="2:9" ht="13" x14ac:dyDescent="0.2">
      <c r="B583" s="88"/>
      <c r="C583"/>
      <c r="D583"/>
      <c r="E583" s="81"/>
      <c r="F583" s="81"/>
      <c r="G583"/>
      <c r="H583"/>
      <c r="I583" s="16"/>
    </row>
    <row r="584" spans="2:9" ht="13" x14ac:dyDescent="0.2">
      <c r="B584" s="88"/>
      <c r="C584"/>
      <c r="D584"/>
      <c r="E584" s="81"/>
      <c r="F584" s="81"/>
      <c r="G584"/>
      <c r="H584"/>
      <c r="I584" s="16"/>
    </row>
    <row r="585" spans="2:9" ht="13" x14ac:dyDescent="0.2">
      <c r="B585" s="88"/>
      <c r="C585"/>
      <c r="D585"/>
      <c r="E585" s="81"/>
      <c r="F585" s="81"/>
      <c r="G585"/>
      <c r="H585"/>
      <c r="I585" s="16"/>
    </row>
    <row r="586" spans="2:9" ht="13" x14ac:dyDescent="0.2">
      <c r="B586" s="88"/>
      <c r="C586"/>
      <c r="D586"/>
      <c r="E586" s="81"/>
      <c r="F586" s="81"/>
      <c r="G586"/>
      <c r="H586"/>
      <c r="I586" s="16"/>
    </row>
    <row r="587" spans="2:9" ht="13" x14ac:dyDescent="0.2">
      <c r="B587" s="88"/>
      <c r="C587"/>
      <c r="D587"/>
      <c r="E587" s="81"/>
      <c r="F587" s="81"/>
      <c r="G587"/>
      <c r="H587"/>
      <c r="I587" s="16"/>
    </row>
    <row r="588" spans="2:9" ht="13" x14ac:dyDescent="0.2">
      <c r="B588" s="88"/>
      <c r="C588"/>
      <c r="D588"/>
      <c r="E588" s="81"/>
      <c r="F588" s="81"/>
      <c r="G588"/>
      <c r="H588"/>
      <c r="I588" s="16"/>
    </row>
    <row r="589" spans="2:9" ht="13" x14ac:dyDescent="0.2">
      <c r="B589" s="88"/>
      <c r="C589"/>
      <c r="D589"/>
      <c r="E589" s="81"/>
      <c r="F589" s="81"/>
      <c r="G589"/>
      <c r="H589"/>
      <c r="I589" s="16"/>
    </row>
    <row r="590" spans="2:9" ht="13" x14ac:dyDescent="0.2">
      <c r="B590" s="88"/>
      <c r="C590"/>
      <c r="D590"/>
      <c r="E590" s="81"/>
      <c r="F590" s="81"/>
      <c r="G590"/>
      <c r="H590"/>
      <c r="I590" s="16"/>
    </row>
    <row r="591" spans="2:9" ht="13" x14ac:dyDescent="0.2">
      <c r="B591" s="88"/>
      <c r="C591"/>
      <c r="D591"/>
      <c r="E591" s="81"/>
      <c r="F591" s="81"/>
      <c r="G591"/>
      <c r="H591"/>
      <c r="I591" s="16"/>
    </row>
    <row r="592" spans="2:9" ht="13" x14ac:dyDescent="0.2">
      <c r="B592" s="88"/>
      <c r="C592"/>
      <c r="D592"/>
      <c r="E592" s="81"/>
      <c r="F592" s="81"/>
      <c r="G592"/>
      <c r="H592"/>
      <c r="I592" s="16"/>
    </row>
    <row r="593" spans="2:9" ht="13" x14ac:dyDescent="0.2">
      <c r="B593" s="88"/>
      <c r="C593"/>
      <c r="D593"/>
      <c r="E593" s="81"/>
      <c r="F593" s="81"/>
      <c r="G593"/>
      <c r="H593"/>
      <c r="I593" s="16"/>
    </row>
    <row r="594" spans="2:9" ht="13" x14ac:dyDescent="0.2">
      <c r="B594" s="88"/>
      <c r="C594"/>
      <c r="D594"/>
      <c r="E594" s="81"/>
      <c r="F594" s="81"/>
      <c r="G594"/>
      <c r="H594"/>
      <c r="I594" s="16"/>
    </row>
    <row r="595" spans="2:9" ht="13" x14ac:dyDescent="0.2">
      <c r="B595" s="88"/>
      <c r="C595"/>
      <c r="D595"/>
      <c r="E595" s="81"/>
      <c r="F595" s="81"/>
      <c r="G595"/>
      <c r="H595"/>
      <c r="I595" s="16"/>
    </row>
    <row r="596" spans="2:9" ht="13" x14ac:dyDescent="0.2">
      <c r="B596" s="88"/>
      <c r="C596"/>
      <c r="D596"/>
      <c r="E596" s="81"/>
      <c r="F596" s="81"/>
      <c r="G596"/>
      <c r="H596"/>
      <c r="I596" s="16"/>
    </row>
    <row r="597" spans="2:9" ht="13" x14ac:dyDescent="0.2">
      <c r="B597" s="88"/>
      <c r="C597"/>
      <c r="D597"/>
      <c r="E597" s="81"/>
      <c r="F597" s="81"/>
      <c r="G597"/>
      <c r="H597"/>
      <c r="I597" s="16"/>
    </row>
    <row r="598" spans="2:9" ht="13" x14ac:dyDescent="0.2">
      <c r="B598" s="88"/>
      <c r="C598"/>
      <c r="D598"/>
      <c r="E598" s="81"/>
      <c r="F598" s="81"/>
      <c r="G598"/>
      <c r="H598"/>
      <c r="I598" s="16"/>
    </row>
    <row r="599" spans="2:9" ht="13" x14ac:dyDescent="0.2">
      <c r="B599" s="88"/>
      <c r="C599"/>
      <c r="D599"/>
      <c r="E599" s="81"/>
      <c r="F599" s="81"/>
      <c r="G599"/>
      <c r="H599"/>
      <c r="I599" s="16"/>
    </row>
    <row r="600" spans="2:9" ht="13" x14ac:dyDescent="0.2">
      <c r="B600" s="88"/>
      <c r="C600"/>
      <c r="D600"/>
      <c r="E600" s="81"/>
      <c r="F600" s="81"/>
      <c r="G600"/>
      <c r="H600"/>
      <c r="I600" s="16"/>
    </row>
    <row r="601" spans="2:9" ht="13" x14ac:dyDescent="0.2">
      <c r="B601" s="88"/>
      <c r="C601"/>
      <c r="D601"/>
      <c r="E601" s="81"/>
      <c r="F601" s="81"/>
      <c r="G601"/>
      <c r="H601"/>
      <c r="I601" s="16"/>
    </row>
    <row r="602" spans="2:9" ht="13" x14ac:dyDescent="0.2">
      <c r="B602" s="88"/>
      <c r="C602"/>
      <c r="D602"/>
      <c r="E602" s="81"/>
      <c r="F602" s="81"/>
      <c r="G602"/>
      <c r="H602"/>
      <c r="I602" s="16"/>
    </row>
    <row r="603" spans="2:9" ht="13" x14ac:dyDescent="0.2">
      <c r="B603" s="88"/>
      <c r="C603"/>
      <c r="D603"/>
      <c r="E603" s="81"/>
      <c r="F603" s="81"/>
      <c r="G603"/>
      <c r="H603"/>
      <c r="I603" s="16"/>
    </row>
    <row r="604" spans="2:9" ht="13" x14ac:dyDescent="0.2">
      <c r="B604" s="88"/>
      <c r="C604"/>
      <c r="D604"/>
      <c r="E604" s="81"/>
      <c r="F604" s="81"/>
      <c r="G604"/>
      <c r="H604"/>
      <c r="I604" s="16"/>
    </row>
    <row r="605" spans="2:9" ht="13" x14ac:dyDescent="0.2">
      <c r="B605" s="88"/>
      <c r="C605"/>
      <c r="D605"/>
      <c r="E605" s="81"/>
      <c r="F605" s="81"/>
      <c r="G605"/>
      <c r="H605"/>
      <c r="I605" s="16"/>
    </row>
    <row r="606" spans="2:9" ht="13" x14ac:dyDescent="0.2">
      <c r="B606" s="88"/>
      <c r="C606"/>
      <c r="D606"/>
      <c r="E606" s="81"/>
      <c r="F606" s="81"/>
      <c r="G606"/>
      <c r="H606"/>
      <c r="I606" s="16"/>
    </row>
    <row r="607" spans="2:9" ht="13" x14ac:dyDescent="0.2">
      <c r="B607" s="88"/>
      <c r="C607"/>
      <c r="D607"/>
      <c r="E607" s="81"/>
      <c r="F607" s="81"/>
      <c r="G607"/>
      <c r="H607"/>
      <c r="I607" s="16"/>
    </row>
    <row r="608" spans="2:9" ht="13" x14ac:dyDescent="0.2">
      <c r="B608" s="88"/>
      <c r="C608"/>
      <c r="D608"/>
      <c r="E608" s="81"/>
      <c r="F608" s="81"/>
      <c r="G608"/>
      <c r="H608"/>
      <c r="I608" s="16"/>
    </row>
    <row r="609" spans="2:9" ht="13" x14ac:dyDescent="0.2">
      <c r="B609" s="88"/>
      <c r="C609"/>
      <c r="D609"/>
      <c r="E609" s="81"/>
      <c r="F609" s="81"/>
      <c r="G609"/>
      <c r="H609"/>
      <c r="I609" s="16"/>
    </row>
    <row r="610" spans="2:9" ht="13" x14ac:dyDescent="0.2">
      <c r="B610" s="88"/>
      <c r="C610"/>
      <c r="D610"/>
      <c r="E610" s="81"/>
      <c r="F610" s="81"/>
      <c r="G610"/>
      <c r="H610"/>
      <c r="I610" s="16"/>
    </row>
    <row r="611" spans="2:9" ht="13" x14ac:dyDescent="0.2">
      <c r="B611" s="88"/>
      <c r="C611"/>
      <c r="D611"/>
      <c r="E611" s="81"/>
      <c r="F611" s="81"/>
      <c r="G611"/>
      <c r="H611"/>
      <c r="I611" s="16"/>
    </row>
    <row r="612" spans="2:9" ht="13" x14ac:dyDescent="0.2">
      <c r="B612" s="88"/>
      <c r="C612"/>
      <c r="D612"/>
      <c r="E612" s="81"/>
      <c r="F612" s="81"/>
      <c r="G612"/>
      <c r="H612"/>
      <c r="I612" s="16"/>
    </row>
    <row r="613" spans="2:9" ht="13" x14ac:dyDescent="0.2">
      <c r="B613" s="88"/>
      <c r="C613"/>
      <c r="D613"/>
      <c r="E613" s="81"/>
      <c r="F613" s="81"/>
      <c r="G613"/>
      <c r="H613"/>
      <c r="I613" s="16"/>
    </row>
    <row r="614" spans="2:9" ht="13" x14ac:dyDescent="0.2">
      <c r="B614" s="88"/>
      <c r="C614"/>
      <c r="D614"/>
      <c r="E614" s="81"/>
      <c r="F614" s="81"/>
      <c r="G614"/>
      <c r="H614"/>
      <c r="I614" s="16"/>
    </row>
    <row r="615" spans="2:9" ht="13" x14ac:dyDescent="0.2">
      <c r="B615" s="88"/>
      <c r="C615"/>
      <c r="D615"/>
      <c r="E615" s="81"/>
      <c r="F615" s="81"/>
      <c r="G615"/>
      <c r="H615"/>
      <c r="I615" s="16"/>
    </row>
    <row r="616" spans="2:9" ht="13" x14ac:dyDescent="0.2">
      <c r="B616" s="88"/>
      <c r="C616"/>
      <c r="D616"/>
      <c r="E616" s="81"/>
      <c r="F616" s="81"/>
      <c r="G616"/>
      <c r="H616"/>
      <c r="I616" s="16"/>
    </row>
    <row r="617" spans="2:9" ht="13" x14ac:dyDescent="0.2">
      <c r="B617" s="88"/>
      <c r="C617"/>
      <c r="D617"/>
      <c r="E617" s="81"/>
      <c r="F617" s="81"/>
      <c r="G617"/>
      <c r="H617"/>
      <c r="I617" s="16"/>
    </row>
    <row r="618" spans="2:9" ht="13" x14ac:dyDescent="0.2">
      <c r="B618" s="88"/>
      <c r="C618"/>
      <c r="D618"/>
      <c r="E618" s="81"/>
      <c r="F618" s="81"/>
      <c r="G618"/>
      <c r="H618"/>
      <c r="I618" s="16"/>
    </row>
    <row r="619" spans="2:9" ht="13" x14ac:dyDescent="0.2">
      <c r="B619" s="88"/>
      <c r="C619"/>
      <c r="D619"/>
      <c r="E619" s="81"/>
      <c r="F619" s="81"/>
      <c r="G619"/>
      <c r="H619"/>
      <c r="I619" s="16"/>
    </row>
    <row r="620" spans="2:9" ht="13" x14ac:dyDescent="0.2">
      <c r="B620" s="88"/>
      <c r="C620"/>
      <c r="D620"/>
      <c r="E620" s="81"/>
      <c r="F620" s="81"/>
      <c r="G620"/>
      <c r="H620"/>
      <c r="I620" s="16"/>
    </row>
    <row r="621" spans="2:9" ht="13" x14ac:dyDescent="0.2">
      <c r="B621" s="88"/>
      <c r="C621"/>
      <c r="D621"/>
      <c r="E621" s="81"/>
      <c r="F621" s="81"/>
      <c r="G621"/>
      <c r="H621"/>
      <c r="I621" s="16"/>
    </row>
    <row r="622" spans="2:9" ht="13" x14ac:dyDescent="0.2">
      <c r="B622" s="88"/>
      <c r="C622"/>
      <c r="D622"/>
      <c r="E622" s="81"/>
      <c r="F622" s="81"/>
      <c r="G622"/>
      <c r="H622"/>
      <c r="I622" s="16"/>
    </row>
    <row r="623" spans="2:9" ht="13" x14ac:dyDescent="0.2">
      <c r="B623" s="88"/>
      <c r="C623"/>
      <c r="D623"/>
      <c r="E623" s="81"/>
      <c r="F623" s="81"/>
      <c r="G623"/>
      <c r="H623"/>
      <c r="I623" s="16"/>
    </row>
    <row r="624" spans="2:9" ht="13" x14ac:dyDescent="0.2">
      <c r="B624" s="88"/>
      <c r="C624"/>
      <c r="D624"/>
      <c r="E624" s="81"/>
      <c r="F624" s="81"/>
      <c r="G624"/>
      <c r="H624"/>
      <c r="I624" s="16"/>
    </row>
    <row r="625" spans="2:9" ht="13" x14ac:dyDescent="0.2">
      <c r="B625" s="88"/>
      <c r="C625"/>
      <c r="D625"/>
      <c r="E625" s="81"/>
      <c r="F625" s="81"/>
      <c r="G625"/>
      <c r="H625"/>
      <c r="I625" s="16"/>
    </row>
    <row r="626" spans="2:9" ht="13" x14ac:dyDescent="0.2">
      <c r="B626" s="88"/>
      <c r="C626"/>
      <c r="D626"/>
      <c r="E626" s="81"/>
      <c r="F626" s="81"/>
      <c r="G626"/>
      <c r="H626"/>
      <c r="I626" s="16"/>
    </row>
    <row r="627" spans="2:9" ht="13" x14ac:dyDescent="0.2">
      <c r="B627" s="88"/>
      <c r="C627"/>
      <c r="D627"/>
      <c r="E627" s="81"/>
      <c r="F627" s="81"/>
      <c r="G627"/>
      <c r="H627"/>
      <c r="I627" s="16"/>
    </row>
    <row r="628" spans="2:9" ht="13" x14ac:dyDescent="0.2">
      <c r="B628" s="88"/>
      <c r="C628"/>
      <c r="D628"/>
      <c r="E628" s="81"/>
      <c r="F628" s="81"/>
      <c r="G628"/>
      <c r="H628"/>
      <c r="I628" s="16"/>
    </row>
    <row r="629" spans="2:9" ht="13" x14ac:dyDescent="0.2">
      <c r="B629" s="88"/>
      <c r="C629"/>
      <c r="D629"/>
      <c r="E629" s="81"/>
      <c r="F629" s="81"/>
      <c r="G629"/>
      <c r="H629"/>
      <c r="I629" s="16"/>
    </row>
    <row r="630" spans="2:9" ht="13" x14ac:dyDescent="0.2">
      <c r="B630" s="88"/>
      <c r="C630"/>
      <c r="D630"/>
      <c r="E630" s="81"/>
      <c r="F630" s="81"/>
      <c r="G630"/>
      <c r="H630"/>
      <c r="I630" s="16"/>
    </row>
    <row r="631" spans="2:9" ht="13" x14ac:dyDescent="0.2">
      <c r="B631" s="88"/>
      <c r="C631"/>
      <c r="D631"/>
      <c r="E631" s="81"/>
      <c r="F631" s="81"/>
      <c r="G631"/>
      <c r="H631"/>
      <c r="I631" s="16"/>
    </row>
    <row r="632" spans="2:9" ht="13" x14ac:dyDescent="0.2">
      <c r="B632" s="88"/>
      <c r="C632"/>
      <c r="D632"/>
      <c r="E632" s="81"/>
      <c r="F632" s="81"/>
      <c r="G632"/>
      <c r="H632"/>
      <c r="I632" s="16"/>
    </row>
    <row r="633" spans="2:9" ht="13" x14ac:dyDescent="0.2">
      <c r="B633" s="88"/>
      <c r="C633"/>
      <c r="D633"/>
      <c r="E633" s="81"/>
      <c r="F633" s="81"/>
      <c r="G633"/>
      <c r="H633"/>
      <c r="I633" s="16"/>
    </row>
    <row r="634" spans="2:9" ht="13" x14ac:dyDescent="0.2">
      <c r="B634" s="88"/>
      <c r="C634"/>
      <c r="D634"/>
      <c r="E634" s="81"/>
      <c r="F634" s="81"/>
      <c r="G634"/>
      <c r="H634"/>
      <c r="I634" s="16"/>
    </row>
    <row r="635" spans="2:9" ht="13" x14ac:dyDescent="0.2">
      <c r="B635" s="88"/>
      <c r="C635"/>
      <c r="D635"/>
      <c r="E635" s="81"/>
      <c r="F635" s="81"/>
      <c r="G635"/>
      <c r="H635"/>
      <c r="I635" s="16"/>
    </row>
    <row r="636" spans="2:9" ht="13" x14ac:dyDescent="0.2">
      <c r="B636" s="88"/>
      <c r="C636"/>
      <c r="D636"/>
      <c r="E636" s="81"/>
      <c r="F636" s="81"/>
      <c r="G636"/>
      <c r="H636"/>
      <c r="I636" s="16"/>
    </row>
    <row r="637" spans="2:9" ht="13" x14ac:dyDescent="0.2">
      <c r="B637" s="88"/>
      <c r="C637"/>
      <c r="D637"/>
      <c r="E637" s="81"/>
      <c r="F637" s="81"/>
      <c r="G637"/>
      <c r="H637"/>
      <c r="I637" s="16"/>
    </row>
    <row r="638" spans="2:9" ht="13" x14ac:dyDescent="0.2">
      <c r="B638" s="88"/>
      <c r="C638"/>
      <c r="D638"/>
      <c r="E638" s="81"/>
      <c r="F638" s="81"/>
      <c r="G638"/>
      <c r="H638"/>
      <c r="I638" s="16"/>
    </row>
    <row r="639" spans="2:9" ht="13" x14ac:dyDescent="0.2">
      <c r="B639" s="88"/>
      <c r="C639"/>
      <c r="D639"/>
      <c r="E639" s="81"/>
      <c r="F639" s="81"/>
      <c r="G639"/>
      <c r="H639"/>
      <c r="I639" s="16"/>
    </row>
    <row r="640" spans="2:9" ht="13" x14ac:dyDescent="0.2">
      <c r="B640" s="88"/>
      <c r="C640"/>
      <c r="D640"/>
      <c r="E640" s="81"/>
      <c r="F640" s="81"/>
      <c r="G640"/>
      <c r="H640"/>
      <c r="I640" s="16"/>
    </row>
    <row r="641" spans="2:9" ht="13" x14ac:dyDescent="0.2">
      <c r="B641" s="88"/>
      <c r="C641"/>
      <c r="D641"/>
      <c r="E641" s="81"/>
      <c r="F641" s="81"/>
      <c r="G641"/>
      <c r="H641"/>
      <c r="I641" s="16"/>
    </row>
    <row r="642" spans="2:9" ht="13" x14ac:dyDescent="0.2">
      <c r="B642" s="88"/>
      <c r="C642"/>
      <c r="D642"/>
      <c r="E642" s="81"/>
      <c r="F642" s="81"/>
      <c r="G642"/>
      <c r="H642"/>
      <c r="I642" s="16"/>
    </row>
    <row r="643" spans="2:9" ht="13" x14ac:dyDescent="0.2">
      <c r="B643" s="88"/>
      <c r="C643"/>
      <c r="D643"/>
      <c r="E643" s="81"/>
      <c r="F643" s="81"/>
      <c r="G643"/>
      <c r="H643"/>
      <c r="I643" s="16"/>
    </row>
    <row r="644" spans="2:9" ht="13" x14ac:dyDescent="0.2">
      <c r="B644" s="88"/>
      <c r="C644"/>
      <c r="D644"/>
      <c r="E644" s="81"/>
      <c r="F644" s="81"/>
      <c r="G644"/>
      <c r="H644"/>
      <c r="I644" s="16"/>
    </row>
    <row r="645" spans="2:9" ht="13" x14ac:dyDescent="0.2">
      <c r="B645" s="88"/>
      <c r="C645"/>
      <c r="D645"/>
      <c r="E645" s="81"/>
      <c r="F645" s="81"/>
      <c r="G645"/>
      <c r="H645"/>
      <c r="I645" s="16"/>
    </row>
    <row r="646" spans="2:9" ht="13" x14ac:dyDescent="0.2">
      <c r="B646" s="88"/>
      <c r="C646"/>
      <c r="D646"/>
      <c r="E646" s="81"/>
      <c r="F646" s="81"/>
      <c r="G646"/>
      <c r="H646"/>
      <c r="I646" s="16"/>
    </row>
    <row r="647" spans="2:9" ht="13" x14ac:dyDescent="0.2">
      <c r="B647" s="88"/>
      <c r="C647"/>
      <c r="D647"/>
      <c r="E647" s="81"/>
      <c r="F647" s="81"/>
      <c r="G647"/>
      <c r="H647"/>
      <c r="I647" s="16"/>
    </row>
    <row r="648" spans="2:9" ht="13" x14ac:dyDescent="0.2">
      <c r="B648" s="88"/>
      <c r="C648"/>
      <c r="D648"/>
      <c r="E648" s="81"/>
      <c r="F648" s="81"/>
      <c r="G648"/>
      <c r="H648"/>
      <c r="I648" s="16"/>
    </row>
    <row r="649" spans="2:9" ht="13" x14ac:dyDescent="0.2">
      <c r="B649" s="88"/>
      <c r="C649"/>
      <c r="D649"/>
      <c r="E649" s="81"/>
      <c r="F649" s="81"/>
      <c r="G649"/>
      <c r="H649"/>
      <c r="I649" s="16"/>
    </row>
    <row r="650" spans="2:9" ht="13" x14ac:dyDescent="0.2">
      <c r="B650" s="88"/>
      <c r="C650"/>
      <c r="D650"/>
      <c r="E650" s="81"/>
      <c r="F650" s="81"/>
      <c r="G650"/>
      <c r="H650"/>
      <c r="I650" s="16"/>
    </row>
    <row r="651" spans="2:9" ht="13" x14ac:dyDescent="0.2">
      <c r="B651" s="88"/>
      <c r="C651"/>
      <c r="D651"/>
      <c r="E651" s="81"/>
      <c r="F651" s="81"/>
      <c r="G651"/>
      <c r="H651"/>
      <c r="I651" s="16"/>
    </row>
    <row r="652" spans="2:9" ht="13" x14ac:dyDescent="0.2">
      <c r="B652" s="88"/>
      <c r="C652"/>
      <c r="D652"/>
      <c r="E652" s="81"/>
      <c r="F652" s="81"/>
      <c r="G652"/>
      <c r="H652"/>
      <c r="I652" s="16"/>
    </row>
    <row r="653" spans="2:9" ht="13" x14ac:dyDescent="0.2">
      <c r="B653" s="88"/>
      <c r="C653"/>
      <c r="D653"/>
      <c r="E653" s="81"/>
      <c r="F653" s="81"/>
      <c r="G653"/>
      <c r="H653"/>
      <c r="I653" s="16"/>
    </row>
    <row r="654" spans="2:9" ht="13" x14ac:dyDescent="0.2">
      <c r="B654" s="88"/>
      <c r="C654"/>
      <c r="D654"/>
      <c r="E654" s="81"/>
      <c r="F654" s="81"/>
      <c r="G654"/>
      <c r="H654"/>
      <c r="I654" s="16"/>
    </row>
    <row r="655" spans="2:9" ht="13" x14ac:dyDescent="0.2">
      <c r="B655" s="88"/>
      <c r="C655"/>
      <c r="D655"/>
      <c r="E655" s="81"/>
      <c r="F655" s="81"/>
      <c r="G655"/>
      <c r="H655"/>
      <c r="I655" s="16"/>
    </row>
    <row r="656" spans="2:9" ht="13" x14ac:dyDescent="0.2">
      <c r="B656" s="88"/>
      <c r="C656"/>
      <c r="D656"/>
      <c r="E656" s="81"/>
      <c r="F656" s="81"/>
      <c r="G656"/>
      <c r="H656"/>
      <c r="I656" s="16"/>
    </row>
    <row r="657" spans="2:9" ht="13" x14ac:dyDescent="0.2">
      <c r="B657" s="88"/>
      <c r="C657"/>
      <c r="D657"/>
      <c r="E657" s="81"/>
      <c r="F657" s="81"/>
      <c r="G657"/>
      <c r="H657"/>
      <c r="I657" s="16"/>
    </row>
    <row r="658" spans="2:9" ht="13" x14ac:dyDescent="0.2">
      <c r="B658" s="88"/>
      <c r="C658"/>
      <c r="D658"/>
      <c r="E658" s="81"/>
      <c r="F658" s="81"/>
      <c r="G658"/>
      <c r="H658"/>
      <c r="I658" s="16"/>
    </row>
    <row r="659" spans="2:9" ht="13" x14ac:dyDescent="0.2">
      <c r="B659" s="88"/>
      <c r="C659"/>
      <c r="D659"/>
      <c r="E659" s="81"/>
      <c r="F659" s="81"/>
      <c r="G659"/>
      <c r="H659"/>
      <c r="I659" s="16"/>
    </row>
    <row r="660" spans="2:9" ht="13" x14ac:dyDescent="0.2">
      <c r="B660" s="88"/>
      <c r="C660"/>
      <c r="D660"/>
      <c r="E660" s="81"/>
      <c r="F660" s="81"/>
      <c r="G660"/>
      <c r="H660"/>
      <c r="I660" s="16"/>
    </row>
    <row r="661" spans="2:9" ht="13" x14ac:dyDescent="0.2">
      <c r="B661" s="88"/>
      <c r="C661"/>
      <c r="D661"/>
      <c r="E661" s="81"/>
      <c r="F661" s="81"/>
      <c r="G661"/>
      <c r="H661"/>
      <c r="I661" s="16"/>
    </row>
    <row r="662" spans="2:9" ht="13" x14ac:dyDescent="0.2">
      <c r="B662" s="88"/>
      <c r="C662"/>
      <c r="D662"/>
      <c r="E662" s="81"/>
      <c r="F662" s="81"/>
      <c r="G662"/>
      <c r="H662"/>
      <c r="I662" s="16"/>
    </row>
    <row r="663" spans="2:9" ht="13" x14ac:dyDescent="0.2">
      <c r="B663" s="88"/>
      <c r="C663"/>
      <c r="D663"/>
      <c r="E663" s="81"/>
      <c r="F663" s="81"/>
      <c r="G663"/>
      <c r="H663"/>
      <c r="I663" s="16"/>
    </row>
    <row r="664" spans="2:9" ht="13" x14ac:dyDescent="0.2">
      <c r="B664" s="88"/>
      <c r="C664"/>
      <c r="D664"/>
      <c r="E664" s="81"/>
      <c r="F664" s="81"/>
      <c r="G664"/>
      <c r="H664"/>
      <c r="I664" s="16"/>
    </row>
    <row r="665" spans="2:9" ht="13" x14ac:dyDescent="0.2">
      <c r="B665" s="88"/>
      <c r="C665"/>
      <c r="D665"/>
      <c r="E665" s="81"/>
      <c r="F665" s="81"/>
      <c r="G665"/>
      <c r="H665"/>
      <c r="I665" s="16"/>
    </row>
    <row r="666" spans="2:9" ht="13" x14ac:dyDescent="0.2">
      <c r="B666" s="88"/>
      <c r="C666"/>
      <c r="D666"/>
      <c r="E666" s="81"/>
      <c r="F666" s="81"/>
      <c r="G666"/>
      <c r="H666"/>
      <c r="I666" s="16"/>
    </row>
    <row r="667" spans="2:9" ht="13" x14ac:dyDescent="0.2">
      <c r="B667" s="88"/>
      <c r="C667"/>
      <c r="D667"/>
      <c r="E667" s="81"/>
      <c r="F667" s="81"/>
      <c r="G667"/>
      <c r="H667"/>
      <c r="I667" s="16"/>
    </row>
    <row r="668" spans="2:9" ht="13" x14ac:dyDescent="0.2">
      <c r="B668" s="88"/>
      <c r="C668"/>
      <c r="D668"/>
      <c r="E668" s="81"/>
      <c r="F668" s="81"/>
      <c r="G668"/>
      <c r="H668"/>
      <c r="I668" s="16"/>
    </row>
    <row r="669" spans="2:9" ht="13" x14ac:dyDescent="0.2">
      <c r="B669" s="88"/>
      <c r="C669"/>
      <c r="D669"/>
      <c r="E669" s="81"/>
      <c r="F669" s="81"/>
      <c r="G669"/>
      <c r="H669"/>
      <c r="I669" s="16"/>
    </row>
    <row r="670" spans="2:9" ht="13" x14ac:dyDescent="0.2">
      <c r="B670" s="88"/>
      <c r="C670"/>
      <c r="D670"/>
      <c r="E670" s="81"/>
      <c r="F670" s="81"/>
      <c r="G670"/>
      <c r="H670"/>
      <c r="I670" s="16"/>
    </row>
    <row r="671" spans="2:9" ht="13" x14ac:dyDescent="0.2">
      <c r="B671" s="88"/>
      <c r="C671"/>
      <c r="D671"/>
      <c r="E671" s="81"/>
      <c r="F671" s="81"/>
      <c r="G671"/>
      <c r="H671"/>
      <c r="I671" s="16"/>
    </row>
    <row r="672" spans="2:9" ht="13" x14ac:dyDescent="0.2">
      <c r="B672" s="88"/>
      <c r="C672"/>
      <c r="D672"/>
      <c r="E672" s="81"/>
      <c r="F672" s="81"/>
      <c r="G672"/>
      <c r="H672"/>
      <c r="I672" s="16"/>
    </row>
    <row r="673" spans="2:9" ht="13" x14ac:dyDescent="0.2">
      <c r="B673" s="88"/>
      <c r="C673"/>
      <c r="D673"/>
      <c r="E673" s="81"/>
      <c r="F673" s="81"/>
      <c r="G673"/>
      <c r="H673"/>
      <c r="I673" s="16"/>
    </row>
    <row r="674" spans="2:9" ht="13" x14ac:dyDescent="0.2">
      <c r="B674" s="88"/>
      <c r="C674"/>
      <c r="D674"/>
      <c r="E674" s="81"/>
      <c r="F674" s="81"/>
      <c r="G674"/>
      <c r="H674"/>
      <c r="I674" s="16"/>
    </row>
    <row r="675" spans="2:9" ht="13" x14ac:dyDescent="0.2">
      <c r="B675" s="88"/>
      <c r="C675"/>
      <c r="D675"/>
      <c r="E675" s="81"/>
      <c r="F675" s="81"/>
      <c r="G675"/>
      <c r="H675"/>
      <c r="I675" s="16"/>
    </row>
    <row r="676" spans="2:9" ht="13" x14ac:dyDescent="0.2">
      <c r="B676" s="88"/>
      <c r="C676"/>
      <c r="D676"/>
      <c r="E676" s="81"/>
      <c r="F676" s="81"/>
      <c r="G676"/>
      <c r="H676"/>
      <c r="I676" s="16"/>
    </row>
    <row r="677" spans="2:9" ht="13" x14ac:dyDescent="0.2">
      <c r="B677" s="88"/>
      <c r="C677"/>
      <c r="D677"/>
      <c r="E677" s="81"/>
      <c r="F677" s="81"/>
      <c r="G677"/>
      <c r="H677"/>
      <c r="I677" s="16"/>
    </row>
    <row r="678" spans="2:9" ht="13" x14ac:dyDescent="0.2">
      <c r="B678" s="88"/>
      <c r="C678"/>
      <c r="D678"/>
      <c r="E678" s="81"/>
      <c r="F678" s="81"/>
      <c r="G678"/>
      <c r="H678"/>
      <c r="I678" s="16"/>
    </row>
    <row r="679" spans="2:9" ht="13" x14ac:dyDescent="0.2">
      <c r="B679" s="88"/>
      <c r="C679"/>
      <c r="D679"/>
      <c r="E679" s="81"/>
      <c r="F679" s="81"/>
      <c r="G679"/>
      <c r="H679"/>
      <c r="I679" s="16"/>
    </row>
    <row r="680" spans="2:9" ht="13" x14ac:dyDescent="0.2">
      <c r="B680" s="88"/>
      <c r="C680"/>
      <c r="D680"/>
      <c r="E680" s="81"/>
      <c r="F680" s="81"/>
      <c r="G680"/>
      <c r="H680"/>
      <c r="I680" s="16"/>
    </row>
    <row r="681" spans="2:9" ht="13" x14ac:dyDescent="0.2">
      <c r="B681" s="88"/>
      <c r="C681"/>
      <c r="D681"/>
      <c r="E681" s="81"/>
      <c r="F681" s="81"/>
      <c r="G681"/>
      <c r="H681"/>
      <c r="I681" s="16"/>
    </row>
    <row r="682" spans="2:9" ht="13" x14ac:dyDescent="0.2">
      <c r="B682" s="88"/>
      <c r="C682"/>
      <c r="D682"/>
      <c r="E682" s="81"/>
      <c r="F682" s="81"/>
      <c r="G682"/>
      <c r="H682"/>
      <c r="I682" s="16"/>
    </row>
    <row r="683" spans="2:9" ht="13" x14ac:dyDescent="0.2">
      <c r="B683" s="88"/>
      <c r="C683"/>
      <c r="D683"/>
      <c r="E683" s="81"/>
      <c r="F683" s="81"/>
      <c r="G683"/>
      <c r="H683"/>
      <c r="I683" s="16"/>
    </row>
    <row r="684" spans="2:9" ht="13" x14ac:dyDescent="0.2">
      <c r="B684" s="88"/>
      <c r="C684"/>
      <c r="D684"/>
      <c r="E684" s="81"/>
      <c r="F684" s="81"/>
      <c r="G684"/>
      <c r="H684"/>
      <c r="I684" s="16"/>
    </row>
    <row r="685" spans="2:9" ht="13" x14ac:dyDescent="0.2">
      <c r="B685" s="88"/>
      <c r="C685"/>
      <c r="D685"/>
      <c r="E685" s="81"/>
      <c r="F685" s="81"/>
      <c r="G685"/>
      <c r="H685"/>
      <c r="I685" s="16"/>
    </row>
    <row r="686" spans="2:9" ht="13" x14ac:dyDescent="0.2">
      <c r="B686" s="88"/>
      <c r="C686"/>
      <c r="D686"/>
      <c r="E686" s="81"/>
      <c r="F686" s="81"/>
      <c r="G686"/>
      <c r="H686"/>
      <c r="I686" s="16"/>
    </row>
    <row r="687" spans="2:9" ht="13" x14ac:dyDescent="0.2">
      <c r="B687" s="88"/>
      <c r="C687"/>
      <c r="D687"/>
      <c r="E687" s="81"/>
      <c r="F687" s="81"/>
      <c r="G687"/>
      <c r="H687"/>
      <c r="I687" s="16"/>
    </row>
    <row r="688" spans="2:9" ht="13" x14ac:dyDescent="0.2">
      <c r="B688" s="88"/>
      <c r="C688"/>
      <c r="D688"/>
      <c r="E688" s="81"/>
      <c r="F688" s="81"/>
      <c r="G688"/>
      <c r="H688"/>
      <c r="I688" s="16"/>
    </row>
    <row r="689" spans="2:9" ht="13" x14ac:dyDescent="0.2">
      <c r="B689" s="88"/>
      <c r="C689"/>
      <c r="D689"/>
      <c r="E689" s="81"/>
      <c r="F689" s="81"/>
      <c r="G689"/>
      <c r="H689"/>
      <c r="I689" s="16"/>
    </row>
    <row r="690" spans="2:9" ht="13" x14ac:dyDescent="0.2">
      <c r="B690" s="88"/>
      <c r="C690"/>
      <c r="D690"/>
      <c r="E690" s="81"/>
      <c r="F690" s="81"/>
      <c r="G690"/>
      <c r="H690"/>
      <c r="I690" s="16"/>
    </row>
    <row r="691" spans="2:9" ht="13" x14ac:dyDescent="0.2">
      <c r="B691" s="88"/>
      <c r="C691"/>
      <c r="D691"/>
      <c r="E691" s="81"/>
      <c r="F691" s="81"/>
      <c r="G691"/>
      <c r="H691"/>
      <c r="I691" s="16"/>
    </row>
    <row r="692" spans="2:9" ht="13" x14ac:dyDescent="0.2">
      <c r="B692" s="88"/>
      <c r="C692"/>
      <c r="D692"/>
      <c r="E692" s="81"/>
      <c r="F692" s="81"/>
      <c r="G692"/>
      <c r="H692"/>
      <c r="I692" s="16"/>
    </row>
    <row r="693" spans="2:9" ht="13" x14ac:dyDescent="0.2">
      <c r="B693" s="88"/>
      <c r="C693"/>
      <c r="D693"/>
      <c r="E693" s="81"/>
      <c r="F693" s="81"/>
      <c r="G693"/>
      <c r="H693"/>
      <c r="I693" s="16"/>
    </row>
    <row r="694" spans="2:9" ht="13" x14ac:dyDescent="0.2">
      <c r="B694" s="88"/>
      <c r="C694"/>
      <c r="D694"/>
      <c r="E694" s="81"/>
      <c r="F694" s="81"/>
      <c r="G694"/>
      <c r="H694"/>
      <c r="I694" s="16"/>
    </row>
    <row r="695" spans="2:9" ht="13" x14ac:dyDescent="0.2">
      <c r="B695" s="88"/>
      <c r="C695"/>
      <c r="D695"/>
      <c r="E695" s="81"/>
      <c r="F695" s="81"/>
      <c r="G695"/>
      <c r="H695"/>
      <c r="I695" s="16"/>
    </row>
    <row r="696" spans="2:9" ht="13" x14ac:dyDescent="0.2">
      <c r="B696" s="88"/>
      <c r="C696"/>
      <c r="D696"/>
      <c r="E696" s="81"/>
      <c r="F696" s="81"/>
      <c r="G696"/>
      <c r="H696"/>
      <c r="I696" s="16"/>
    </row>
    <row r="697" spans="2:9" ht="13" x14ac:dyDescent="0.2">
      <c r="B697" s="88"/>
      <c r="C697"/>
      <c r="D697"/>
      <c r="E697" s="81"/>
      <c r="F697" s="81"/>
      <c r="G697"/>
      <c r="H697"/>
      <c r="I697" s="16"/>
    </row>
    <row r="698" spans="2:9" ht="13" x14ac:dyDescent="0.2">
      <c r="B698" s="88"/>
      <c r="C698"/>
      <c r="D698"/>
      <c r="E698" s="81"/>
      <c r="F698" s="81"/>
      <c r="G698"/>
      <c r="H698"/>
      <c r="I698" s="16"/>
    </row>
    <row r="699" spans="2:9" ht="13" x14ac:dyDescent="0.2">
      <c r="B699" s="88"/>
      <c r="C699"/>
      <c r="D699"/>
      <c r="E699" s="81"/>
      <c r="F699" s="81"/>
      <c r="G699"/>
      <c r="H699"/>
      <c r="I699" s="16"/>
    </row>
    <row r="700" spans="2:9" ht="13" x14ac:dyDescent="0.2">
      <c r="B700" s="88"/>
      <c r="C700"/>
      <c r="D700"/>
      <c r="E700" s="81"/>
      <c r="F700" s="81"/>
      <c r="G700"/>
      <c r="H700"/>
      <c r="I700" s="16"/>
    </row>
    <row r="701" spans="2:9" ht="13" x14ac:dyDescent="0.2">
      <c r="B701" s="88"/>
      <c r="C701"/>
      <c r="D701"/>
      <c r="E701" s="81"/>
      <c r="F701" s="81"/>
      <c r="G701"/>
      <c r="H701"/>
      <c r="I701" s="16"/>
    </row>
    <row r="702" spans="2:9" ht="13" x14ac:dyDescent="0.2">
      <c r="B702" s="88"/>
      <c r="C702"/>
      <c r="D702"/>
      <c r="E702" s="81"/>
      <c r="F702" s="81"/>
      <c r="G702"/>
      <c r="H702"/>
      <c r="I702" s="16"/>
    </row>
    <row r="703" spans="2:9" ht="13" x14ac:dyDescent="0.2">
      <c r="B703" s="88"/>
      <c r="C703"/>
      <c r="D703"/>
      <c r="E703" s="81"/>
      <c r="F703" s="81"/>
      <c r="G703"/>
      <c r="H703"/>
      <c r="I703" s="16"/>
    </row>
    <row r="704" spans="2:9" ht="13" x14ac:dyDescent="0.2">
      <c r="B704" s="88"/>
      <c r="C704"/>
      <c r="D704"/>
      <c r="E704" s="81"/>
      <c r="F704" s="81"/>
      <c r="G704"/>
      <c r="H704"/>
      <c r="I704" s="16"/>
    </row>
    <row r="705" spans="2:9" ht="13" x14ac:dyDescent="0.2">
      <c r="B705" s="88"/>
      <c r="C705"/>
      <c r="D705"/>
      <c r="E705" s="81"/>
      <c r="F705" s="81"/>
      <c r="G705"/>
      <c r="H705"/>
      <c r="I705" s="16"/>
    </row>
    <row r="706" spans="2:9" ht="13" x14ac:dyDescent="0.2">
      <c r="B706" s="88"/>
      <c r="C706"/>
      <c r="D706"/>
      <c r="E706" s="81"/>
      <c r="F706" s="81"/>
      <c r="G706"/>
      <c r="H706"/>
      <c r="I706" s="16"/>
    </row>
    <row r="707" spans="2:9" ht="13" x14ac:dyDescent="0.2">
      <c r="B707" s="88"/>
      <c r="C707"/>
      <c r="D707"/>
      <c r="E707" s="81"/>
      <c r="F707" s="81"/>
      <c r="G707"/>
      <c r="H707"/>
      <c r="I707" s="16"/>
    </row>
    <row r="708" spans="2:9" ht="13" x14ac:dyDescent="0.2">
      <c r="B708" s="88"/>
      <c r="C708"/>
      <c r="D708"/>
      <c r="E708" s="81"/>
      <c r="F708" s="81"/>
      <c r="G708"/>
      <c r="H708"/>
      <c r="I708" s="16"/>
    </row>
    <row r="709" spans="2:9" ht="13" x14ac:dyDescent="0.2">
      <c r="B709" s="88"/>
      <c r="C709"/>
      <c r="D709"/>
      <c r="E709" s="81"/>
      <c r="F709" s="81"/>
      <c r="G709"/>
      <c r="H709"/>
      <c r="I709" s="16"/>
    </row>
    <row r="710" spans="2:9" ht="13" x14ac:dyDescent="0.2">
      <c r="B710" s="88"/>
      <c r="C710"/>
      <c r="D710"/>
      <c r="E710" s="81"/>
      <c r="F710" s="81"/>
      <c r="G710"/>
      <c r="H710"/>
      <c r="I710" s="16"/>
    </row>
    <row r="711" spans="2:9" ht="13" x14ac:dyDescent="0.2">
      <c r="B711" s="88"/>
      <c r="C711"/>
      <c r="D711"/>
      <c r="E711" s="81"/>
      <c r="F711" s="81"/>
      <c r="G711"/>
      <c r="H711"/>
      <c r="I711" s="16"/>
    </row>
    <row r="712" spans="2:9" ht="13" x14ac:dyDescent="0.2">
      <c r="B712" s="88"/>
      <c r="C712"/>
      <c r="D712"/>
      <c r="E712" s="81"/>
      <c r="F712" s="81"/>
      <c r="G712"/>
      <c r="H712"/>
      <c r="I712" s="16"/>
    </row>
    <row r="713" spans="2:9" ht="13" x14ac:dyDescent="0.2">
      <c r="B713" s="88"/>
      <c r="C713"/>
      <c r="D713"/>
      <c r="E713" s="81"/>
      <c r="F713" s="81"/>
      <c r="G713"/>
      <c r="H713"/>
      <c r="I713" s="16"/>
    </row>
    <row r="714" spans="2:9" ht="13" x14ac:dyDescent="0.2">
      <c r="B714" s="88"/>
      <c r="C714"/>
      <c r="D714"/>
      <c r="E714" s="81"/>
      <c r="F714" s="81"/>
      <c r="G714"/>
      <c r="H714"/>
      <c r="I714" s="16"/>
    </row>
    <row r="715" spans="2:9" ht="13" x14ac:dyDescent="0.2">
      <c r="B715" s="88"/>
      <c r="C715"/>
      <c r="D715"/>
      <c r="E715" s="81"/>
      <c r="F715" s="81"/>
      <c r="G715"/>
      <c r="H715"/>
      <c r="I715" s="16"/>
    </row>
    <row r="716" spans="2:9" ht="13" x14ac:dyDescent="0.2">
      <c r="B716" s="88"/>
      <c r="C716"/>
      <c r="D716"/>
      <c r="E716" s="81"/>
      <c r="F716" s="81"/>
      <c r="G716"/>
      <c r="H716"/>
      <c r="I716" s="16"/>
    </row>
    <row r="717" spans="2:9" ht="13" x14ac:dyDescent="0.2">
      <c r="B717" s="88"/>
      <c r="C717"/>
      <c r="D717"/>
      <c r="E717" s="81"/>
      <c r="F717" s="81"/>
      <c r="G717"/>
      <c r="H717"/>
      <c r="I717" s="16"/>
    </row>
    <row r="718" spans="2:9" ht="13" x14ac:dyDescent="0.2">
      <c r="B718" s="88"/>
      <c r="C718"/>
      <c r="D718"/>
      <c r="E718" s="81"/>
      <c r="F718" s="81"/>
      <c r="G718"/>
      <c r="H718"/>
      <c r="I718" s="16"/>
    </row>
    <row r="719" spans="2:9" ht="13" x14ac:dyDescent="0.2">
      <c r="B719" s="88"/>
      <c r="C719"/>
      <c r="D719"/>
      <c r="E719" s="81"/>
      <c r="F719" s="81"/>
      <c r="G719"/>
      <c r="H719"/>
      <c r="I719" s="16"/>
    </row>
    <row r="720" spans="2:9" ht="13" x14ac:dyDescent="0.2">
      <c r="B720" s="88"/>
      <c r="C720"/>
      <c r="D720"/>
      <c r="E720" s="81"/>
      <c r="F720" s="81"/>
      <c r="G720"/>
      <c r="H720"/>
      <c r="I720" s="16"/>
    </row>
    <row r="721" spans="2:9" ht="13" x14ac:dyDescent="0.2">
      <c r="B721" s="88"/>
      <c r="C721"/>
      <c r="D721"/>
      <c r="E721" s="81"/>
      <c r="F721" s="81"/>
      <c r="G721"/>
      <c r="H721"/>
      <c r="I721" s="16"/>
    </row>
    <row r="722" spans="2:9" ht="13" x14ac:dyDescent="0.2">
      <c r="B722" s="88"/>
      <c r="C722"/>
      <c r="D722"/>
      <c r="E722" s="81"/>
      <c r="F722" s="81"/>
      <c r="G722"/>
      <c r="H722"/>
      <c r="I722" s="16"/>
    </row>
    <row r="723" spans="2:9" ht="13" x14ac:dyDescent="0.2">
      <c r="B723" s="88"/>
      <c r="C723"/>
      <c r="D723"/>
      <c r="E723" s="81"/>
      <c r="F723" s="81"/>
      <c r="G723"/>
      <c r="H723"/>
      <c r="I723" s="16"/>
    </row>
    <row r="724" spans="2:9" ht="13" x14ac:dyDescent="0.2">
      <c r="B724" s="88"/>
      <c r="C724"/>
      <c r="D724"/>
      <c r="E724" s="81"/>
      <c r="F724" s="81"/>
      <c r="G724"/>
      <c r="H724"/>
      <c r="I724" s="16"/>
    </row>
    <row r="725" spans="2:9" ht="13" x14ac:dyDescent="0.2">
      <c r="B725" s="88"/>
      <c r="C725"/>
      <c r="D725"/>
      <c r="E725" s="81"/>
      <c r="F725" s="81"/>
      <c r="G725"/>
      <c r="H725"/>
      <c r="I725" s="16"/>
    </row>
    <row r="726" spans="2:9" ht="13" x14ac:dyDescent="0.2">
      <c r="B726" s="88"/>
      <c r="C726"/>
      <c r="D726"/>
      <c r="E726" s="81"/>
      <c r="F726" s="81"/>
      <c r="G726"/>
      <c r="H726"/>
      <c r="I726" s="16"/>
    </row>
    <row r="727" spans="2:9" ht="13" x14ac:dyDescent="0.2">
      <c r="B727" s="88"/>
      <c r="C727"/>
      <c r="D727"/>
      <c r="E727" s="81"/>
      <c r="F727" s="81"/>
      <c r="G727"/>
      <c r="H727"/>
      <c r="I727" s="16"/>
    </row>
    <row r="728" spans="2:9" ht="13" x14ac:dyDescent="0.2">
      <c r="B728" s="88"/>
      <c r="C728"/>
      <c r="D728"/>
      <c r="E728" s="81"/>
      <c r="F728" s="81"/>
      <c r="G728"/>
      <c r="H728"/>
      <c r="I728" s="16"/>
    </row>
    <row r="729" spans="2:9" ht="13" x14ac:dyDescent="0.2">
      <c r="B729" s="88"/>
      <c r="C729"/>
      <c r="D729"/>
      <c r="E729" s="81"/>
      <c r="F729" s="81"/>
      <c r="G729"/>
      <c r="H729"/>
      <c r="I729" s="16"/>
    </row>
    <row r="730" spans="2:9" ht="13" x14ac:dyDescent="0.2">
      <c r="B730" s="88"/>
      <c r="C730"/>
      <c r="D730"/>
      <c r="E730" s="81"/>
      <c r="F730" s="81"/>
      <c r="G730"/>
      <c r="H730"/>
      <c r="I730" s="16"/>
    </row>
    <row r="731" spans="2:9" ht="13" x14ac:dyDescent="0.2">
      <c r="B731" s="88"/>
      <c r="C731"/>
      <c r="D731"/>
      <c r="E731" s="81"/>
      <c r="F731" s="81"/>
      <c r="G731"/>
      <c r="H731"/>
      <c r="I731" s="16"/>
    </row>
    <row r="732" spans="2:9" ht="13" x14ac:dyDescent="0.2">
      <c r="B732" s="88"/>
      <c r="C732"/>
      <c r="D732"/>
      <c r="E732" s="81"/>
      <c r="F732" s="81"/>
      <c r="G732"/>
      <c r="H732"/>
      <c r="I732" s="16"/>
    </row>
    <row r="733" spans="2:9" ht="13" x14ac:dyDescent="0.2">
      <c r="B733" s="88"/>
      <c r="C733"/>
      <c r="D733"/>
      <c r="E733" s="81"/>
      <c r="F733" s="81"/>
      <c r="G733"/>
      <c r="H733"/>
      <c r="I733" s="16"/>
    </row>
    <row r="734" spans="2:9" ht="13" x14ac:dyDescent="0.2">
      <c r="B734" s="88"/>
      <c r="C734"/>
      <c r="D734"/>
      <c r="E734" s="81"/>
      <c r="F734" s="81"/>
      <c r="G734"/>
      <c r="H734"/>
      <c r="I734" s="16"/>
    </row>
    <row r="735" spans="2:9" ht="13" x14ac:dyDescent="0.2">
      <c r="B735" s="88"/>
      <c r="C735"/>
      <c r="D735"/>
      <c r="E735" s="81"/>
      <c r="F735" s="81"/>
      <c r="G735"/>
      <c r="H735"/>
      <c r="I735" s="16"/>
    </row>
    <row r="736" spans="2:9" ht="13" x14ac:dyDescent="0.2">
      <c r="B736" s="88"/>
      <c r="C736"/>
      <c r="D736"/>
      <c r="E736" s="81"/>
      <c r="F736" s="81"/>
      <c r="G736"/>
      <c r="H736"/>
      <c r="I736" s="16"/>
    </row>
    <row r="737" spans="2:9" ht="13" x14ac:dyDescent="0.2">
      <c r="B737" s="88"/>
      <c r="C737"/>
      <c r="D737"/>
      <c r="E737" s="81"/>
      <c r="F737" s="81"/>
      <c r="G737"/>
      <c r="H737"/>
      <c r="I737" s="16"/>
    </row>
    <row r="738" spans="2:9" ht="13" x14ac:dyDescent="0.2">
      <c r="B738" s="88"/>
      <c r="C738"/>
      <c r="D738"/>
      <c r="E738" s="81"/>
      <c r="F738" s="81"/>
      <c r="G738"/>
      <c r="H738"/>
      <c r="I738" s="16"/>
    </row>
    <row r="739" spans="2:9" ht="13" x14ac:dyDescent="0.2">
      <c r="B739" s="88"/>
      <c r="C739"/>
      <c r="D739"/>
      <c r="E739" s="81"/>
      <c r="F739" s="81"/>
      <c r="G739"/>
      <c r="H739"/>
      <c r="I739" s="16"/>
    </row>
    <row r="740" spans="2:9" ht="13" x14ac:dyDescent="0.2">
      <c r="B740" s="88"/>
      <c r="C740"/>
      <c r="D740"/>
      <c r="E740" s="81"/>
      <c r="F740" s="81"/>
      <c r="G740"/>
      <c r="H740"/>
      <c r="I740" s="16"/>
    </row>
    <row r="741" spans="2:9" ht="13" x14ac:dyDescent="0.2">
      <c r="B741" s="88"/>
      <c r="C741"/>
      <c r="D741"/>
      <c r="E741" s="81"/>
      <c r="F741" s="81"/>
      <c r="G741"/>
      <c r="H741"/>
      <c r="I741" s="16"/>
    </row>
    <row r="742" spans="2:9" ht="13" x14ac:dyDescent="0.2">
      <c r="B742" s="88"/>
      <c r="C742"/>
      <c r="D742"/>
      <c r="E742" s="81"/>
      <c r="F742" s="81"/>
      <c r="G742"/>
      <c r="H742"/>
      <c r="I742" s="16"/>
    </row>
    <row r="743" spans="2:9" ht="13" x14ac:dyDescent="0.2">
      <c r="B743" s="88"/>
      <c r="C743"/>
      <c r="D743"/>
      <c r="E743" s="81"/>
      <c r="F743" s="81"/>
      <c r="G743"/>
      <c r="H743"/>
      <c r="I743" s="16"/>
    </row>
    <row r="744" spans="2:9" ht="13" x14ac:dyDescent="0.2">
      <c r="B744" s="88"/>
      <c r="C744"/>
      <c r="D744"/>
      <c r="E744" s="81"/>
      <c r="F744" s="81"/>
      <c r="G744"/>
      <c r="H744"/>
      <c r="I744" s="16"/>
    </row>
    <row r="745" spans="2:9" ht="13" x14ac:dyDescent="0.2">
      <c r="B745" s="88"/>
      <c r="C745"/>
      <c r="D745"/>
      <c r="E745" s="81"/>
      <c r="F745" s="81"/>
      <c r="G745"/>
      <c r="H745"/>
      <c r="I745" s="16"/>
    </row>
    <row r="746" spans="2:9" ht="13" x14ac:dyDescent="0.2">
      <c r="B746" s="88"/>
      <c r="C746"/>
      <c r="D746"/>
      <c r="E746" s="81"/>
      <c r="F746" s="81"/>
      <c r="G746"/>
      <c r="H746"/>
      <c r="I746" s="16"/>
    </row>
    <row r="747" spans="2:9" ht="13" x14ac:dyDescent="0.2">
      <c r="B747" s="88"/>
      <c r="C747"/>
      <c r="D747"/>
      <c r="E747" s="81"/>
      <c r="F747" s="81"/>
      <c r="G747"/>
      <c r="H747"/>
      <c r="I747" s="16"/>
    </row>
    <row r="748" spans="2:9" ht="13" x14ac:dyDescent="0.2">
      <c r="B748" s="88"/>
      <c r="C748"/>
      <c r="D748"/>
      <c r="E748" s="81"/>
      <c r="F748" s="81"/>
      <c r="G748"/>
      <c r="H748"/>
      <c r="I748" s="16"/>
    </row>
    <row r="749" spans="2:9" ht="13" x14ac:dyDescent="0.2">
      <c r="B749" s="88"/>
      <c r="C749"/>
      <c r="D749"/>
      <c r="E749" s="81"/>
      <c r="F749" s="81"/>
      <c r="G749"/>
      <c r="H749"/>
      <c r="I749" s="16"/>
    </row>
    <row r="750" spans="2:9" ht="13" x14ac:dyDescent="0.2">
      <c r="B750" s="88"/>
      <c r="C750"/>
      <c r="D750"/>
      <c r="E750" s="81"/>
      <c r="F750" s="81"/>
      <c r="G750"/>
      <c r="H750"/>
      <c r="I750" s="16"/>
    </row>
    <row r="751" spans="2:9" ht="13" x14ac:dyDescent="0.2">
      <c r="B751" s="88"/>
      <c r="C751"/>
      <c r="D751"/>
      <c r="E751" s="81"/>
      <c r="F751" s="81"/>
      <c r="G751"/>
      <c r="H751"/>
      <c r="I751" s="16"/>
    </row>
    <row r="752" spans="2:9" ht="13" x14ac:dyDescent="0.2">
      <c r="B752" s="88"/>
      <c r="C752"/>
      <c r="D752"/>
      <c r="E752" s="81"/>
      <c r="F752" s="81"/>
      <c r="G752"/>
      <c r="H752"/>
      <c r="I752" s="16"/>
    </row>
    <row r="753" spans="2:9" ht="13" x14ac:dyDescent="0.2">
      <c r="B753" s="88"/>
      <c r="C753"/>
      <c r="D753"/>
      <c r="E753" s="81"/>
      <c r="F753" s="81"/>
      <c r="G753"/>
      <c r="H753"/>
      <c r="I753" s="16"/>
    </row>
    <row r="754" spans="2:9" ht="13" x14ac:dyDescent="0.2">
      <c r="B754" s="88"/>
      <c r="C754"/>
      <c r="D754"/>
      <c r="E754" s="81"/>
      <c r="F754" s="81"/>
      <c r="G754"/>
      <c r="H754"/>
      <c r="I754" s="16"/>
    </row>
    <row r="755" spans="2:9" ht="13" x14ac:dyDescent="0.2">
      <c r="B755" s="88"/>
      <c r="C755"/>
      <c r="D755"/>
      <c r="E755" s="81"/>
      <c r="F755" s="81"/>
      <c r="G755"/>
      <c r="H755"/>
      <c r="I755" s="16"/>
    </row>
    <row r="756" spans="2:9" ht="13" x14ac:dyDescent="0.2">
      <c r="B756" s="88"/>
      <c r="C756"/>
      <c r="D756"/>
      <c r="E756" s="81"/>
      <c r="F756" s="81"/>
      <c r="G756"/>
      <c r="H756"/>
      <c r="I756" s="16"/>
    </row>
    <row r="757" spans="2:9" ht="13" x14ac:dyDescent="0.2">
      <c r="B757" s="88"/>
      <c r="C757"/>
      <c r="D757"/>
      <c r="E757" s="81"/>
      <c r="F757" s="81"/>
      <c r="G757"/>
      <c r="H757"/>
      <c r="I757" s="16"/>
    </row>
    <row r="758" spans="2:9" ht="13" x14ac:dyDescent="0.2">
      <c r="B758" s="88"/>
      <c r="C758"/>
      <c r="D758"/>
      <c r="E758" s="81"/>
      <c r="F758" s="81"/>
      <c r="G758"/>
      <c r="H758"/>
      <c r="I758" s="16"/>
    </row>
    <row r="759" spans="2:9" ht="13" x14ac:dyDescent="0.2">
      <c r="B759" s="88"/>
      <c r="C759"/>
      <c r="D759"/>
      <c r="E759" s="81"/>
      <c r="F759" s="81"/>
      <c r="G759"/>
      <c r="H759"/>
      <c r="I759" s="16"/>
    </row>
    <row r="760" spans="2:9" ht="13" x14ac:dyDescent="0.2">
      <c r="B760" s="88"/>
      <c r="C760"/>
      <c r="D760"/>
      <c r="E760" s="81"/>
      <c r="F760" s="81"/>
      <c r="G760"/>
      <c r="H760"/>
      <c r="I760" s="16"/>
    </row>
    <row r="761" spans="2:9" ht="13" x14ac:dyDescent="0.2">
      <c r="B761" s="88"/>
      <c r="C761"/>
      <c r="D761"/>
      <c r="E761" s="81"/>
      <c r="F761" s="81"/>
      <c r="G761"/>
      <c r="H761"/>
      <c r="I761" s="16"/>
    </row>
    <row r="762" spans="2:9" ht="13" x14ac:dyDescent="0.2">
      <c r="B762" s="88"/>
      <c r="C762"/>
      <c r="D762"/>
      <c r="E762" s="81"/>
      <c r="F762" s="81"/>
      <c r="G762"/>
      <c r="H762"/>
      <c r="I762" s="16"/>
    </row>
    <row r="763" spans="2:9" ht="13" x14ac:dyDescent="0.2">
      <c r="B763" s="88"/>
      <c r="C763"/>
      <c r="D763"/>
      <c r="E763" s="81"/>
      <c r="F763" s="81"/>
      <c r="G763"/>
      <c r="H763"/>
      <c r="I763" s="16"/>
    </row>
    <row r="764" spans="2:9" ht="13" x14ac:dyDescent="0.2">
      <c r="B764" s="88"/>
      <c r="C764"/>
      <c r="D764"/>
      <c r="E764" s="81"/>
      <c r="F764" s="81"/>
      <c r="G764"/>
      <c r="H764"/>
      <c r="I764" s="16"/>
    </row>
    <row r="765" spans="2:9" ht="13" x14ac:dyDescent="0.2">
      <c r="B765" s="88"/>
      <c r="C765"/>
      <c r="D765"/>
      <c r="E765" s="81"/>
      <c r="F765" s="81"/>
      <c r="G765"/>
      <c r="H765"/>
      <c r="I765" s="16"/>
    </row>
    <row r="766" spans="2:9" ht="13" x14ac:dyDescent="0.2">
      <c r="B766" s="88"/>
      <c r="C766"/>
      <c r="D766"/>
      <c r="E766" s="81"/>
      <c r="F766" s="81"/>
      <c r="G766"/>
      <c r="H766"/>
      <c r="I766" s="16"/>
    </row>
    <row r="767" spans="2:9" ht="13" x14ac:dyDescent="0.2">
      <c r="B767" s="88"/>
      <c r="C767"/>
      <c r="D767"/>
      <c r="E767" s="81"/>
      <c r="F767" s="81"/>
      <c r="G767"/>
      <c r="H767"/>
      <c r="I767" s="16"/>
    </row>
    <row r="768" spans="2:9" ht="13" x14ac:dyDescent="0.2">
      <c r="B768" s="88"/>
      <c r="C768"/>
      <c r="D768"/>
      <c r="E768" s="81"/>
      <c r="F768" s="81"/>
      <c r="G768"/>
      <c r="H768"/>
      <c r="I768" s="16"/>
    </row>
    <row r="769" spans="2:9" ht="13" x14ac:dyDescent="0.2">
      <c r="B769" s="88"/>
      <c r="C769"/>
      <c r="D769"/>
      <c r="E769" s="81"/>
      <c r="F769" s="81"/>
      <c r="G769"/>
      <c r="H769"/>
      <c r="I769" s="16"/>
    </row>
    <row r="770" spans="2:9" ht="13" x14ac:dyDescent="0.2">
      <c r="B770" s="88"/>
      <c r="C770"/>
      <c r="D770"/>
      <c r="E770" s="81"/>
      <c r="F770" s="81"/>
      <c r="G770"/>
      <c r="H770"/>
      <c r="I770" s="16"/>
    </row>
    <row r="771" spans="2:9" ht="13" x14ac:dyDescent="0.2">
      <c r="B771" s="88"/>
      <c r="C771"/>
      <c r="D771"/>
      <c r="E771" s="81"/>
      <c r="F771" s="81"/>
      <c r="G771"/>
      <c r="H771"/>
      <c r="I771" s="16"/>
    </row>
    <row r="772" spans="2:9" ht="13" x14ac:dyDescent="0.2">
      <c r="B772" s="88"/>
      <c r="C772"/>
      <c r="D772"/>
      <c r="E772" s="81"/>
      <c r="F772" s="81"/>
      <c r="G772"/>
      <c r="H772"/>
      <c r="I772" s="16"/>
    </row>
    <row r="773" spans="2:9" ht="13" x14ac:dyDescent="0.2">
      <c r="B773" s="88"/>
      <c r="C773"/>
      <c r="D773"/>
      <c r="E773" s="81"/>
      <c r="F773" s="81"/>
      <c r="G773"/>
      <c r="H773"/>
      <c r="I773" s="16"/>
    </row>
    <row r="774" spans="2:9" ht="13" x14ac:dyDescent="0.2">
      <c r="B774" s="88"/>
      <c r="C774"/>
      <c r="D774"/>
      <c r="E774" s="81"/>
      <c r="F774" s="81"/>
      <c r="G774"/>
      <c r="H774"/>
      <c r="I774" s="16"/>
    </row>
    <row r="775" spans="2:9" ht="13" x14ac:dyDescent="0.2">
      <c r="B775" s="88"/>
      <c r="C775"/>
      <c r="D775"/>
      <c r="E775" s="81"/>
      <c r="F775" s="81"/>
      <c r="G775"/>
      <c r="H775"/>
      <c r="I775" s="16"/>
    </row>
    <row r="776" spans="2:9" ht="13" x14ac:dyDescent="0.2">
      <c r="B776" s="88"/>
      <c r="C776"/>
      <c r="D776"/>
      <c r="E776" s="81"/>
      <c r="F776" s="81"/>
      <c r="G776"/>
      <c r="H776"/>
      <c r="I776" s="16"/>
    </row>
    <row r="777" spans="2:9" ht="13" x14ac:dyDescent="0.2">
      <c r="B777" s="88"/>
      <c r="C777"/>
      <c r="D777"/>
      <c r="E777" s="81"/>
      <c r="F777" s="81"/>
      <c r="G777"/>
      <c r="H777"/>
      <c r="I777" s="16"/>
    </row>
    <row r="778" spans="2:9" ht="13" x14ac:dyDescent="0.2">
      <c r="B778" s="88"/>
      <c r="C778"/>
      <c r="D778"/>
      <c r="E778" s="81"/>
      <c r="F778" s="81"/>
      <c r="G778"/>
      <c r="H778"/>
      <c r="I778" s="16"/>
    </row>
    <row r="779" spans="2:9" ht="13" x14ac:dyDescent="0.2">
      <c r="B779" s="88"/>
      <c r="C779"/>
      <c r="D779"/>
      <c r="E779" s="81"/>
      <c r="F779" s="81"/>
      <c r="G779"/>
      <c r="H779"/>
      <c r="I779" s="16"/>
    </row>
    <row r="780" spans="2:9" ht="13" x14ac:dyDescent="0.2">
      <c r="B780" s="88"/>
      <c r="C780"/>
      <c r="D780"/>
      <c r="E780" s="81"/>
      <c r="F780" s="81"/>
      <c r="G780"/>
      <c r="H780"/>
      <c r="I780" s="16"/>
    </row>
    <row r="781" spans="2:9" ht="13" x14ac:dyDescent="0.2">
      <c r="B781" s="88"/>
      <c r="C781"/>
      <c r="D781"/>
      <c r="E781" s="81"/>
      <c r="F781" s="81"/>
      <c r="G781"/>
      <c r="H781"/>
      <c r="I781" s="16"/>
    </row>
    <row r="782" spans="2:9" ht="13" x14ac:dyDescent="0.2">
      <c r="B782" s="88"/>
      <c r="C782"/>
      <c r="D782"/>
      <c r="E782" s="81"/>
      <c r="F782" s="81"/>
      <c r="G782"/>
      <c r="H782"/>
      <c r="I782" s="16"/>
    </row>
    <row r="783" spans="2:9" ht="13" x14ac:dyDescent="0.2">
      <c r="B783" s="88"/>
      <c r="C783"/>
      <c r="D783"/>
      <c r="E783" s="81"/>
      <c r="F783" s="81"/>
      <c r="G783"/>
      <c r="H783"/>
      <c r="I783" s="16"/>
    </row>
    <row r="784" spans="2:9" ht="13" x14ac:dyDescent="0.2">
      <c r="B784" s="88"/>
      <c r="C784"/>
      <c r="D784"/>
      <c r="E784" s="81"/>
      <c r="F784" s="81"/>
      <c r="G784"/>
      <c r="H784"/>
      <c r="I784" s="16"/>
    </row>
    <row r="785" spans="2:9" ht="13" x14ac:dyDescent="0.2">
      <c r="B785" s="88"/>
      <c r="C785"/>
      <c r="D785"/>
      <c r="E785" s="81"/>
      <c r="F785" s="81"/>
      <c r="G785"/>
      <c r="H785"/>
      <c r="I785" s="16"/>
    </row>
    <row r="786" spans="2:9" ht="13" x14ac:dyDescent="0.2">
      <c r="B786" s="88"/>
      <c r="C786"/>
      <c r="D786"/>
      <c r="E786" s="81"/>
      <c r="F786" s="81"/>
      <c r="G786"/>
      <c r="H786"/>
      <c r="I786" s="16"/>
    </row>
    <row r="787" spans="2:9" ht="13" x14ac:dyDescent="0.2">
      <c r="B787" s="88"/>
      <c r="C787"/>
      <c r="D787"/>
      <c r="E787" s="81"/>
      <c r="F787" s="81"/>
      <c r="G787"/>
      <c r="H787"/>
      <c r="I787" s="16"/>
    </row>
    <row r="788" spans="2:9" ht="13" x14ac:dyDescent="0.2">
      <c r="B788" s="88"/>
      <c r="C788"/>
      <c r="D788"/>
      <c r="E788" s="81"/>
      <c r="F788" s="81"/>
      <c r="G788"/>
      <c r="H788"/>
      <c r="I788" s="16"/>
    </row>
    <row r="789" spans="2:9" ht="13" x14ac:dyDescent="0.2">
      <c r="B789" s="88"/>
      <c r="C789"/>
      <c r="D789"/>
      <c r="E789" s="81"/>
      <c r="F789" s="81"/>
      <c r="G789"/>
      <c r="H789"/>
      <c r="I789" s="16"/>
    </row>
    <row r="790" spans="2:9" ht="13" x14ac:dyDescent="0.2">
      <c r="B790" s="88"/>
      <c r="C790"/>
      <c r="D790"/>
      <c r="E790" s="81"/>
      <c r="F790" s="81"/>
      <c r="G790"/>
      <c r="H790"/>
      <c r="I790" s="16"/>
    </row>
    <row r="791" spans="2:9" ht="13" x14ac:dyDescent="0.2">
      <c r="B791" s="88"/>
      <c r="C791"/>
      <c r="D791"/>
      <c r="E791" s="81"/>
      <c r="F791" s="81"/>
      <c r="G791"/>
      <c r="H791"/>
      <c r="I791" s="16"/>
    </row>
    <row r="792" spans="2:9" ht="13" x14ac:dyDescent="0.2">
      <c r="B792" s="88"/>
      <c r="C792"/>
      <c r="D792"/>
      <c r="E792" s="81"/>
      <c r="F792" s="81"/>
      <c r="G792"/>
      <c r="H792"/>
      <c r="I792" s="16"/>
    </row>
    <row r="793" spans="2:9" ht="13" x14ac:dyDescent="0.2">
      <c r="B793" s="88"/>
      <c r="C793"/>
      <c r="D793"/>
      <c r="E793" s="81"/>
      <c r="F793" s="81"/>
      <c r="G793"/>
      <c r="H793"/>
      <c r="I793" s="16"/>
    </row>
    <row r="794" spans="2:9" ht="13" x14ac:dyDescent="0.2">
      <c r="B794" s="88"/>
      <c r="C794"/>
      <c r="D794"/>
      <c r="E794" s="81"/>
      <c r="F794" s="81"/>
      <c r="G794"/>
      <c r="H794"/>
      <c r="I794" s="16"/>
    </row>
    <row r="795" spans="2:9" ht="13" x14ac:dyDescent="0.2">
      <c r="B795" s="88"/>
      <c r="C795"/>
      <c r="D795"/>
      <c r="E795" s="81"/>
      <c r="F795" s="81"/>
      <c r="G795"/>
      <c r="H795"/>
      <c r="I795" s="16"/>
    </row>
    <row r="796" spans="2:9" ht="13" x14ac:dyDescent="0.2">
      <c r="B796" s="88"/>
      <c r="C796"/>
      <c r="D796"/>
      <c r="E796" s="81"/>
      <c r="F796" s="81"/>
      <c r="G796"/>
      <c r="H796"/>
      <c r="I796" s="16"/>
    </row>
    <row r="797" spans="2:9" ht="13" x14ac:dyDescent="0.2">
      <c r="B797" s="88"/>
      <c r="C797"/>
      <c r="D797"/>
      <c r="E797" s="81"/>
      <c r="F797" s="81"/>
      <c r="G797"/>
      <c r="H797"/>
      <c r="I797" s="16"/>
    </row>
    <row r="798" spans="2:9" ht="13" x14ac:dyDescent="0.2">
      <c r="B798" s="88"/>
      <c r="C798"/>
      <c r="D798"/>
      <c r="E798" s="81"/>
      <c r="F798" s="81"/>
      <c r="G798"/>
      <c r="H798"/>
      <c r="I798" s="16"/>
    </row>
    <row r="799" spans="2:9" ht="13" x14ac:dyDescent="0.2">
      <c r="B799" s="88"/>
      <c r="C799"/>
      <c r="D799"/>
      <c r="E799" s="81"/>
      <c r="F799" s="81"/>
      <c r="G799"/>
      <c r="H799"/>
      <c r="I799" s="16"/>
    </row>
    <row r="800" spans="2:9" ht="13" x14ac:dyDescent="0.2">
      <c r="B800" s="88"/>
      <c r="C800"/>
      <c r="D800"/>
      <c r="E800" s="81"/>
      <c r="F800" s="81"/>
      <c r="G800"/>
      <c r="H800"/>
      <c r="I800" s="16"/>
    </row>
    <row r="801" spans="2:9" ht="13" x14ac:dyDescent="0.2">
      <c r="B801" s="88"/>
      <c r="C801"/>
      <c r="D801"/>
      <c r="E801" s="81"/>
      <c r="F801" s="81"/>
      <c r="G801"/>
      <c r="H801"/>
      <c r="I801" s="16"/>
    </row>
    <row r="802" spans="2:9" ht="13" x14ac:dyDescent="0.2">
      <c r="B802" s="88"/>
      <c r="C802"/>
      <c r="D802"/>
      <c r="E802" s="81"/>
      <c r="F802" s="81"/>
      <c r="G802"/>
      <c r="H802"/>
      <c r="I802" s="16"/>
    </row>
    <row r="803" spans="2:9" ht="13" x14ac:dyDescent="0.2">
      <c r="B803" s="88"/>
      <c r="C803"/>
      <c r="D803"/>
      <c r="E803" s="81"/>
      <c r="F803" s="81"/>
      <c r="G803"/>
      <c r="H803"/>
      <c r="I803" s="16"/>
    </row>
    <row r="804" spans="2:9" ht="13" x14ac:dyDescent="0.2">
      <c r="B804" s="88"/>
      <c r="C804"/>
      <c r="D804"/>
      <c r="E804" s="81"/>
      <c r="F804" s="81"/>
      <c r="G804"/>
      <c r="H804"/>
      <c r="I804" s="16"/>
    </row>
    <row r="805" spans="2:9" ht="13" x14ac:dyDescent="0.2">
      <c r="B805" s="88"/>
      <c r="C805"/>
      <c r="D805"/>
      <c r="E805" s="81"/>
      <c r="F805" s="81"/>
      <c r="G805"/>
      <c r="H805"/>
      <c r="I805" s="16"/>
    </row>
    <row r="806" spans="2:9" ht="13" x14ac:dyDescent="0.2">
      <c r="B806" s="88"/>
      <c r="C806"/>
      <c r="D806"/>
      <c r="E806" s="81"/>
      <c r="F806" s="81"/>
      <c r="G806"/>
      <c r="H806"/>
      <c r="I806" s="16"/>
    </row>
    <row r="807" spans="2:9" ht="13" x14ac:dyDescent="0.2">
      <c r="B807" s="88"/>
      <c r="C807"/>
      <c r="D807"/>
      <c r="E807" s="81"/>
      <c r="F807" s="81"/>
      <c r="G807"/>
      <c r="H807"/>
      <c r="I807" s="16"/>
    </row>
    <row r="808" spans="2:9" ht="13" x14ac:dyDescent="0.2">
      <c r="B808" s="88"/>
      <c r="C808"/>
      <c r="D808"/>
      <c r="E808" s="81"/>
      <c r="F808" s="81"/>
      <c r="G808"/>
      <c r="H808"/>
      <c r="I808" s="16"/>
    </row>
    <row r="809" spans="2:9" ht="13" x14ac:dyDescent="0.2">
      <c r="B809" s="88"/>
      <c r="C809"/>
      <c r="D809"/>
      <c r="E809" s="81"/>
      <c r="F809" s="81"/>
      <c r="G809"/>
      <c r="H809"/>
      <c r="I809" s="16"/>
    </row>
    <row r="810" spans="2:9" ht="13" x14ac:dyDescent="0.2">
      <c r="B810" s="88"/>
      <c r="C810"/>
      <c r="D810"/>
      <c r="E810" s="81"/>
      <c r="F810" s="81"/>
      <c r="G810"/>
      <c r="H810"/>
      <c r="I810" s="16"/>
    </row>
    <row r="811" spans="2:9" ht="13" x14ac:dyDescent="0.2">
      <c r="B811" s="88"/>
      <c r="C811"/>
      <c r="D811"/>
      <c r="E811" s="81"/>
      <c r="F811" s="81"/>
      <c r="G811"/>
      <c r="H811"/>
      <c r="I811" s="16"/>
    </row>
    <row r="812" spans="2:9" ht="13" x14ac:dyDescent="0.2">
      <c r="B812" s="88"/>
      <c r="C812"/>
      <c r="D812"/>
      <c r="E812" s="81"/>
      <c r="F812" s="81"/>
      <c r="G812"/>
      <c r="H812"/>
      <c r="I812" s="16"/>
    </row>
    <row r="813" spans="2:9" ht="13" x14ac:dyDescent="0.2">
      <c r="B813" s="88"/>
      <c r="C813"/>
      <c r="D813"/>
      <c r="E813" s="81"/>
      <c r="F813" s="81"/>
      <c r="G813"/>
      <c r="H813"/>
      <c r="I813" s="16"/>
    </row>
    <row r="814" spans="2:9" ht="13" x14ac:dyDescent="0.2">
      <c r="B814" s="88"/>
      <c r="C814"/>
      <c r="D814"/>
      <c r="E814" s="81"/>
      <c r="F814" s="81"/>
      <c r="G814"/>
      <c r="H814"/>
      <c r="I814" s="16"/>
    </row>
    <row r="815" spans="2:9" ht="13" x14ac:dyDescent="0.2">
      <c r="B815" s="88"/>
      <c r="C815"/>
      <c r="D815"/>
      <c r="E815" s="81"/>
      <c r="F815" s="81"/>
      <c r="G815"/>
      <c r="H815"/>
      <c r="I815" s="16"/>
    </row>
    <row r="816" spans="2:9" ht="13" x14ac:dyDescent="0.2">
      <c r="B816" s="88"/>
      <c r="C816"/>
      <c r="D816"/>
      <c r="E816" s="81"/>
      <c r="F816" s="81"/>
      <c r="G816"/>
      <c r="H816"/>
      <c r="I816" s="16"/>
    </row>
    <row r="817" spans="2:9" ht="13" x14ac:dyDescent="0.2">
      <c r="B817" s="88"/>
      <c r="C817"/>
      <c r="D817"/>
      <c r="E817" s="81"/>
      <c r="F817" s="81"/>
      <c r="G817"/>
      <c r="H817"/>
      <c r="I817" s="16"/>
    </row>
    <row r="818" spans="2:9" ht="13" x14ac:dyDescent="0.2">
      <c r="B818" s="88"/>
      <c r="C818"/>
      <c r="D818"/>
      <c r="E818" s="81"/>
      <c r="F818" s="81"/>
      <c r="G818"/>
      <c r="H818"/>
      <c r="I818" s="16"/>
    </row>
    <row r="819" spans="2:9" ht="13" x14ac:dyDescent="0.2">
      <c r="B819" s="88"/>
      <c r="C819"/>
      <c r="D819"/>
      <c r="E819" s="81"/>
      <c r="F819" s="81"/>
      <c r="G819"/>
      <c r="H819"/>
      <c r="I819" s="16"/>
    </row>
    <row r="820" spans="2:9" ht="13" x14ac:dyDescent="0.2">
      <c r="B820" s="88"/>
      <c r="C820"/>
      <c r="D820"/>
      <c r="E820" s="81"/>
      <c r="F820" s="81"/>
      <c r="G820"/>
      <c r="H820"/>
      <c r="I820" s="16"/>
    </row>
    <row r="821" spans="2:9" ht="13" x14ac:dyDescent="0.2">
      <c r="B821" s="88"/>
      <c r="C821"/>
      <c r="D821"/>
      <c r="E821" s="81"/>
      <c r="F821" s="81"/>
      <c r="G821"/>
      <c r="H821"/>
      <c r="I821" s="16"/>
    </row>
    <row r="822" spans="2:9" ht="13" x14ac:dyDescent="0.2">
      <c r="B822" s="88"/>
      <c r="C822"/>
      <c r="D822"/>
      <c r="E822" s="81"/>
      <c r="F822" s="81"/>
      <c r="G822"/>
      <c r="H822"/>
      <c r="I822" s="16"/>
    </row>
    <row r="823" spans="2:9" ht="13" x14ac:dyDescent="0.2">
      <c r="B823" s="88"/>
      <c r="C823"/>
      <c r="D823"/>
      <c r="E823" s="81"/>
      <c r="F823" s="81"/>
      <c r="G823"/>
      <c r="H823"/>
      <c r="I823" s="16"/>
    </row>
    <row r="824" spans="2:9" ht="13" x14ac:dyDescent="0.2">
      <c r="B824" s="88"/>
      <c r="C824"/>
      <c r="D824"/>
      <c r="E824" s="81"/>
      <c r="F824" s="81"/>
      <c r="G824"/>
      <c r="H824"/>
      <c r="I824" s="16"/>
    </row>
    <row r="825" spans="2:9" ht="13" x14ac:dyDescent="0.2">
      <c r="B825" s="88"/>
      <c r="C825"/>
      <c r="D825"/>
      <c r="E825" s="81"/>
      <c r="F825" s="81"/>
      <c r="G825"/>
      <c r="H825"/>
      <c r="I825" s="16"/>
    </row>
    <row r="826" spans="2:9" ht="13" x14ac:dyDescent="0.2">
      <c r="B826" s="88"/>
      <c r="C826"/>
      <c r="D826"/>
      <c r="E826" s="81"/>
      <c r="F826" s="81"/>
      <c r="G826"/>
      <c r="H826"/>
      <c r="I826" s="16"/>
    </row>
    <row r="827" spans="2:9" ht="13" x14ac:dyDescent="0.2">
      <c r="B827" s="88"/>
      <c r="C827"/>
      <c r="D827"/>
      <c r="E827" s="81"/>
      <c r="F827" s="81"/>
      <c r="G827"/>
      <c r="H827"/>
      <c r="I827" s="16"/>
    </row>
    <row r="828" spans="2:9" ht="13" x14ac:dyDescent="0.2">
      <c r="B828" s="88"/>
      <c r="C828"/>
      <c r="D828"/>
      <c r="E828" s="81"/>
      <c r="F828" s="81"/>
      <c r="G828"/>
      <c r="H828"/>
      <c r="I828" s="16"/>
    </row>
    <row r="829" spans="2:9" ht="13" x14ac:dyDescent="0.2">
      <c r="B829" s="88"/>
      <c r="C829"/>
      <c r="D829"/>
      <c r="E829" s="81"/>
      <c r="F829" s="81"/>
      <c r="G829"/>
      <c r="H829"/>
      <c r="I829" s="16"/>
    </row>
    <row r="830" spans="2:9" ht="13" x14ac:dyDescent="0.2">
      <c r="B830" s="88"/>
      <c r="C830"/>
      <c r="D830"/>
      <c r="E830" s="81"/>
      <c r="F830" s="81"/>
      <c r="G830"/>
      <c r="H830"/>
      <c r="I830" s="16"/>
    </row>
    <row r="831" spans="2:9" ht="13" x14ac:dyDescent="0.2">
      <c r="B831" s="88"/>
      <c r="C831"/>
      <c r="D831"/>
      <c r="E831" s="81"/>
      <c r="F831" s="81"/>
      <c r="G831"/>
      <c r="H831"/>
      <c r="I831" s="16"/>
    </row>
    <row r="832" spans="2:9" ht="13" x14ac:dyDescent="0.2">
      <c r="B832" s="88"/>
      <c r="C832"/>
      <c r="D832"/>
      <c r="E832" s="81"/>
      <c r="F832" s="81"/>
      <c r="G832"/>
      <c r="H832"/>
      <c r="I832" s="16"/>
    </row>
    <row r="833" spans="2:9" ht="13" x14ac:dyDescent="0.2">
      <c r="B833" s="88"/>
      <c r="C833"/>
      <c r="D833"/>
      <c r="E833" s="81"/>
      <c r="F833" s="81"/>
      <c r="G833"/>
      <c r="H833"/>
      <c r="I833" s="16"/>
    </row>
    <row r="834" spans="2:9" ht="13" x14ac:dyDescent="0.2">
      <c r="B834" s="88"/>
      <c r="C834"/>
      <c r="D834"/>
      <c r="E834" s="81"/>
      <c r="F834" s="81"/>
      <c r="G834"/>
      <c r="H834"/>
      <c r="I834" s="16"/>
    </row>
    <row r="835" spans="2:9" ht="13" x14ac:dyDescent="0.2">
      <c r="B835" s="88"/>
      <c r="C835"/>
      <c r="D835"/>
      <c r="E835" s="81"/>
      <c r="F835" s="81"/>
      <c r="G835"/>
      <c r="H835"/>
      <c r="I835" s="16"/>
    </row>
    <row r="836" spans="2:9" ht="13" x14ac:dyDescent="0.2">
      <c r="B836" s="88"/>
      <c r="C836"/>
      <c r="D836"/>
      <c r="E836" s="81"/>
      <c r="F836" s="81"/>
      <c r="G836"/>
      <c r="H836"/>
      <c r="I836" s="16"/>
    </row>
    <row r="837" spans="2:9" ht="13" x14ac:dyDescent="0.2">
      <c r="B837" s="88"/>
      <c r="C837"/>
      <c r="D837"/>
      <c r="E837" s="81"/>
      <c r="F837" s="81"/>
      <c r="G837"/>
      <c r="H837"/>
      <c r="I837" s="16"/>
    </row>
    <row r="838" spans="2:9" ht="13" x14ac:dyDescent="0.2">
      <c r="B838" s="88"/>
      <c r="C838"/>
      <c r="D838"/>
      <c r="E838" s="81"/>
      <c r="F838" s="81"/>
      <c r="G838"/>
      <c r="H838"/>
      <c r="I838" s="16"/>
    </row>
    <row r="839" spans="2:9" ht="13" x14ac:dyDescent="0.2">
      <c r="B839" s="88"/>
      <c r="C839"/>
      <c r="D839"/>
      <c r="E839" s="81"/>
      <c r="F839" s="81"/>
      <c r="G839"/>
      <c r="H839"/>
      <c r="I839" s="16"/>
    </row>
    <row r="840" spans="2:9" ht="13" x14ac:dyDescent="0.2">
      <c r="B840" s="88"/>
      <c r="C840"/>
      <c r="D840"/>
      <c r="E840" s="81"/>
      <c r="F840" s="81"/>
      <c r="G840"/>
      <c r="H840"/>
      <c r="I840" s="16"/>
    </row>
    <row r="841" spans="2:9" ht="13" x14ac:dyDescent="0.2">
      <c r="B841" s="88"/>
      <c r="C841"/>
      <c r="D841"/>
      <c r="E841" s="81"/>
      <c r="F841" s="81"/>
      <c r="G841"/>
      <c r="H841"/>
      <c r="I841" s="16"/>
    </row>
    <row r="842" spans="2:9" ht="13" x14ac:dyDescent="0.2">
      <c r="B842" s="88"/>
      <c r="C842"/>
      <c r="D842"/>
      <c r="E842" s="81"/>
      <c r="F842" s="81"/>
      <c r="G842"/>
      <c r="H842"/>
      <c r="I842" s="16"/>
    </row>
    <row r="843" spans="2:9" ht="13" x14ac:dyDescent="0.2">
      <c r="B843" s="88"/>
      <c r="C843"/>
      <c r="D843"/>
      <c r="E843" s="81"/>
      <c r="F843" s="81"/>
      <c r="G843"/>
      <c r="H843"/>
      <c r="I843" s="16"/>
    </row>
    <row r="844" spans="2:9" ht="13" x14ac:dyDescent="0.2">
      <c r="B844" s="88"/>
      <c r="C844"/>
      <c r="D844"/>
      <c r="E844" s="81"/>
      <c r="F844" s="81"/>
      <c r="G844"/>
      <c r="H844"/>
      <c r="I844" s="16"/>
    </row>
    <row r="845" spans="2:9" ht="13" x14ac:dyDescent="0.2">
      <c r="B845" s="88"/>
      <c r="C845"/>
      <c r="D845"/>
      <c r="E845" s="81"/>
      <c r="F845" s="81"/>
      <c r="G845"/>
      <c r="H845"/>
      <c r="I845" s="16"/>
    </row>
    <row r="846" spans="2:9" ht="13" x14ac:dyDescent="0.2">
      <c r="B846" s="88"/>
      <c r="C846"/>
      <c r="D846"/>
      <c r="E846" s="81"/>
      <c r="F846" s="81"/>
      <c r="G846"/>
      <c r="H846"/>
      <c r="I846" s="16"/>
    </row>
    <row r="847" spans="2:9" ht="13" x14ac:dyDescent="0.2">
      <c r="B847" s="88"/>
      <c r="C847"/>
      <c r="D847"/>
      <c r="E847" s="81"/>
      <c r="F847" s="81"/>
      <c r="G847"/>
      <c r="H847"/>
      <c r="I847" s="16"/>
    </row>
    <row r="848" spans="2:9" ht="13" x14ac:dyDescent="0.2">
      <c r="B848" s="88"/>
      <c r="C848"/>
      <c r="D848"/>
      <c r="E848" s="81"/>
      <c r="F848" s="81"/>
      <c r="G848"/>
      <c r="H848"/>
      <c r="I848" s="16"/>
    </row>
    <row r="849" spans="2:9" ht="13" x14ac:dyDescent="0.2">
      <c r="B849" s="88"/>
      <c r="C849"/>
      <c r="D849"/>
      <c r="E849" s="81"/>
      <c r="F849" s="81"/>
      <c r="G849"/>
      <c r="H849"/>
      <c r="I849" s="16"/>
    </row>
    <row r="850" spans="2:9" ht="13" x14ac:dyDescent="0.2">
      <c r="B850" s="88"/>
      <c r="C850"/>
      <c r="D850"/>
      <c r="E850" s="81"/>
      <c r="F850" s="81"/>
      <c r="G850"/>
      <c r="H850"/>
      <c r="I850" s="16"/>
    </row>
    <row r="851" spans="2:9" ht="13" x14ac:dyDescent="0.2">
      <c r="B851" s="88"/>
      <c r="C851"/>
      <c r="D851"/>
      <c r="E851" s="81"/>
      <c r="F851" s="81"/>
      <c r="G851"/>
      <c r="H851"/>
      <c r="I851" s="16"/>
    </row>
    <row r="852" spans="2:9" ht="13" x14ac:dyDescent="0.2">
      <c r="B852" s="88"/>
      <c r="C852"/>
      <c r="D852"/>
      <c r="E852" s="81"/>
      <c r="F852" s="81"/>
      <c r="G852"/>
      <c r="H852"/>
      <c r="I852" s="16"/>
    </row>
    <row r="853" spans="2:9" ht="13" x14ac:dyDescent="0.2">
      <c r="B853" s="88"/>
      <c r="C853"/>
      <c r="D853"/>
      <c r="E853" s="81"/>
      <c r="F853" s="81"/>
      <c r="G853"/>
      <c r="H853"/>
      <c r="I853" s="16"/>
    </row>
    <row r="854" spans="2:9" ht="13" x14ac:dyDescent="0.2">
      <c r="B854" s="88"/>
      <c r="C854"/>
      <c r="D854"/>
      <c r="E854" s="81"/>
      <c r="F854" s="81"/>
      <c r="G854"/>
      <c r="H854"/>
      <c r="I854" s="16"/>
    </row>
    <row r="855" spans="2:9" ht="13" x14ac:dyDescent="0.2">
      <c r="B855" s="88"/>
      <c r="C855"/>
      <c r="D855"/>
      <c r="E855" s="81"/>
      <c r="F855" s="81"/>
      <c r="G855"/>
      <c r="H855"/>
      <c r="I855" s="16"/>
    </row>
    <row r="856" spans="2:9" ht="13" x14ac:dyDescent="0.2">
      <c r="B856" s="88"/>
      <c r="C856"/>
      <c r="D856"/>
      <c r="E856" s="81"/>
      <c r="F856" s="81"/>
      <c r="G856"/>
      <c r="H856"/>
      <c r="I856" s="16"/>
    </row>
    <row r="857" spans="2:9" ht="13" x14ac:dyDescent="0.2">
      <c r="B857" s="88"/>
      <c r="C857"/>
      <c r="D857"/>
      <c r="E857" s="81"/>
      <c r="F857" s="81"/>
      <c r="G857"/>
      <c r="H857"/>
      <c r="I857" s="16"/>
    </row>
    <row r="858" spans="2:9" ht="13" x14ac:dyDescent="0.2">
      <c r="B858" s="88"/>
      <c r="C858"/>
      <c r="D858"/>
      <c r="E858" s="81"/>
      <c r="F858" s="81"/>
      <c r="G858"/>
      <c r="H858"/>
      <c r="I858" s="16"/>
    </row>
    <row r="859" spans="2:9" ht="13" x14ac:dyDescent="0.2">
      <c r="B859" s="88"/>
      <c r="C859"/>
      <c r="D859"/>
      <c r="E859" s="81"/>
      <c r="F859" s="81"/>
      <c r="G859"/>
      <c r="H859"/>
      <c r="I859" s="16"/>
    </row>
    <row r="860" spans="2:9" ht="13" x14ac:dyDescent="0.2">
      <c r="B860" s="88"/>
      <c r="C860"/>
      <c r="D860"/>
      <c r="E860" s="81"/>
      <c r="F860" s="81"/>
      <c r="G860"/>
      <c r="H860"/>
      <c r="I860" s="16"/>
    </row>
    <row r="861" spans="2:9" ht="13" x14ac:dyDescent="0.2">
      <c r="B861" s="88"/>
      <c r="C861"/>
      <c r="D861"/>
      <c r="E861" s="81"/>
      <c r="F861" s="81"/>
      <c r="G861"/>
      <c r="H861"/>
      <c r="I861" s="16"/>
    </row>
    <row r="862" spans="2:9" ht="13" x14ac:dyDescent="0.2">
      <c r="B862" s="88"/>
      <c r="C862"/>
      <c r="D862"/>
      <c r="E862" s="81"/>
      <c r="F862" s="81"/>
      <c r="G862"/>
      <c r="H862"/>
      <c r="I862" s="16"/>
    </row>
    <row r="863" spans="2:9" ht="13" x14ac:dyDescent="0.2">
      <c r="B863" s="88"/>
      <c r="C863"/>
      <c r="D863"/>
      <c r="E863" s="81"/>
      <c r="F863" s="81"/>
      <c r="G863"/>
      <c r="H863"/>
      <c r="I863" s="16"/>
    </row>
    <row r="864" spans="2:9" ht="13" x14ac:dyDescent="0.2">
      <c r="B864" s="88"/>
      <c r="C864"/>
      <c r="D864"/>
      <c r="E864" s="81"/>
      <c r="F864" s="81"/>
      <c r="G864"/>
      <c r="H864"/>
      <c r="I864" s="16"/>
    </row>
    <row r="865" spans="2:9" ht="13" x14ac:dyDescent="0.2">
      <c r="B865" s="88"/>
      <c r="C865"/>
      <c r="D865"/>
      <c r="E865" s="81"/>
      <c r="F865" s="81"/>
      <c r="G865"/>
      <c r="H865"/>
      <c r="I865" s="16"/>
    </row>
    <row r="866" spans="2:9" ht="13" x14ac:dyDescent="0.2">
      <c r="B866" s="88"/>
      <c r="C866"/>
      <c r="D866"/>
      <c r="E866" s="81"/>
      <c r="F866" s="81"/>
      <c r="G866"/>
      <c r="H866"/>
      <c r="I866" s="16"/>
    </row>
    <row r="867" spans="2:9" ht="13" x14ac:dyDescent="0.2">
      <c r="B867" s="88"/>
      <c r="C867"/>
      <c r="D867"/>
      <c r="E867" s="81"/>
      <c r="F867" s="81"/>
      <c r="G867"/>
      <c r="H867"/>
      <c r="I867" s="16"/>
    </row>
    <row r="868" spans="2:9" ht="13" x14ac:dyDescent="0.2">
      <c r="B868" s="88"/>
      <c r="C868"/>
      <c r="D868"/>
      <c r="E868" s="81"/>
      <c r="F868" s="81"/>
      <c r="G868"/>
      <c r="H868"/>
      <c r="I868" s="16"/>
    </row>
    <row r="869" spans="2:9" ht="13" x14ac:dyDescent="0.2">
      <c r="B869" s="88"/>
      <c r="C869"/>
      <c r="D869"/>
      <c r="E869" s="81"/>
      <c r="F869" s="81"/>
      <c r="G869"/>
      <c r="H869"/>
      <c r="I869" s="16"/>
    </row>
    <row r="870" spans="2:9" ht="13" x14ac:dyDescent="0.2">
      <c r="B870" s="88"/>
      <c r="C870"/>
      <c r="D870"/>
      <c r="E870" s="81"/>
      <c r="F870" s="81"/>
      <c r="G870"/>
      <c r="H870"/>
      <c r="I870" s="16"/>
    </row>
    <row r="871" spans="2:9" ht="13" x14ac:dyDescent="0.2">
      <c r="B871" s="88"/>
      <c r="C871"/>
      <c r="D871"/>
      <c r="E871" s="81"/>
      <c r="F871" s="81"/>
      <c r="G871"/>
      <c r="H871"/>
      <c r="I871" s="16"/>
    </row>
    <row r="872" spans="2:9" ht="13" x14ac:dyDescent="0.2">
      <c r="B872" s="88"/>
      <c r="C872"/>
      <c r="D872"/>
      <c r="E872" s="81"/>
      <c r="F872" s="81"/>
      <c r="G872"/>
      <c r="H872"/>
      <c r="I872" s="16"/>
    </row>
    <row r="873" spans="2:9" ht="13" x14ac:dyDescent="0.2">
      <c r="B873" s="88"/>
      <c r="C873"/>
      <c r="D873"/>
      <c r="E873" s="81"/>
      <c r="F873" s="81"/>
      <c r="G873"/>
      <c r="H873"/>
      <c r="I873" s="16"/>
    </row>
    <row r="874" spans="2:9" ht="13" x14ac:dyDescent="0.2">
      <c r="B874" s="88"/>
      <c r="C874"/>
      <c r="D874"/>
      <c r="E874" s="81"/>
      <c r="F874" s="81"/>
      <c r="G874"/>
      <c r="H874"/>
      <c r="I874" s="16"/>
    </row>
    <row r="875" spans="2:9" ht="13" x14ac:dyDescent="0.2">
      <c r="B875" s="88"/>
      <c r="C875"/>
      <c r="D875"/>
      <c r="E875" s="81"/>
      <c r="F875" s="81"/>
      <c r="G875"/>
      <c r="H875"/>
      <c r="I875" s="16"/>
    </row>
    <row r="876" spans="2:9" ht="13" x14ac:dyDescent="0.2">
      <c r="B876" s="88"/>
      <c r="C876"/>
      <c r="D876"/>
      <c r="E876" s="81"/>
      <c r="F876" s="81"/>
      <c r="G876"/>
      <c r="H876"/>
      <c r="I876" s="16"/>
    </row>
    <row r="877" spans="2:9" ht="13" x14ac:dyDescent="0.2">
      <c r="B877" s="88"/>
      <c r="C877"/>
      <c r="D877"/>
      <c r="E877" s="81"/>
      <c r="F877" s="81"/>
      <c r="G877"/>
      <c r="H877"/>
      <c r="I877" s="16"/>
    </row>
    <row r="878" spans="2:9" ht="13" x14ac:dyDescent="0.2">
      <c r="B878" s="88"/>
      <c r="C878"/>
      <c r="D878"/>
      <c r="E878" s="81"/>
      <c r="F878" s="81"/>
      <c r="G878"/>
      <c r="H878"/>
      <c r="I878" s="16"/>
    </row>
    <row r="879" spans="2:9" ht="13" x14ac:dyDescent="0.2">
      <c r="B879" s="88"/>
      <c r="C879"/>
      <c r="D879"/>
      <c r="E879" s="81"/>
      <c r="F879" s="81"/>
      <c r="G879"/>
      <c r="H879"/>
      <c r="I879" s="16"/>
    </row>
    <row r="880" spans="2:9" ht="13" x14ac:dyDescent="0.2">
      <c r="B880" s="88"/>
      <c r="C880"/>
      <c r="D880"/>
      <c r="E880" s="81"/>
      <c r="F880" s="81"/>
      <c r="G880"/>
      <c r="H880"/>
      <c r="I880" s="16"/>
    </row>
    <row r="881" spans="2:9" ht="13" x14ac:dyDescent="0.2">
      <c r="B881" s="88"/>
      <c r="C881"/>
      <c r="D881"/>
      <c r="E881" s="81"/>
      <c r="F881" s="81"/>
      <c r="G881"/>
      <c r="H881"/>
      <c r="I881" s="16"/>
    </row>
    <row r="882" spans="2:9" ht="13" x14ac:dyDescent="0.2">
      <c r="B882" s="88"/>
      <c r="C882"/>
      <c r="D882"/>
      <c r="E882" s="81"/>
      <c r="F882" s="81"/>
      <c r="G882"/>
      <c r="H882"/>
      <c r="I882" s="16"/>
    </row>
    <row r="883" spans="2:9" ht="13" x14ac:dyDescent="0.2">
      <c r="B883" s="88"/>
      <c r="C883"/>
      <c r="D883"/>
      <c r="E883" s="81"/>
      <c r="F883" s="81"/>
      <c r="G883"/>
      <c r="H883"/>
      <c r="I883" s="16"/>
    </row>
    <row r="884" spans="2:9" ht="13" x14ac:dyDescent="0.2">
      <c r="B884" s="88"/>
      <c r="C884"/>
      <c r="D884"/>
      <c r="E884" s="81"/>
      <c r="F884" s="81"/>
      <c r="G884"/>
      <c r="H884"/>
      <c r="I884" s="16"/>
    </row>
    <row r="885" spans="2:9" ht="13" x14ac:dyDescent="0.2">
      <c r="B885" s="88"/>
      <c r="C885"/>
      <c r="D885"/>
      <c r="E885" s="81"/>
      <c r="F885" s="81"/>
      <c r="G885"/>
      <c r="H885"/>
      <c r="I885" s="16"/>
    </row>
    <row r="886" spans="2:9" ht="13" x14ac:dyDescent="0.2">
      <c r="B886" s="88"/>
      <c r="C886"/>
      <c r="D886"/>
      <c r="E886" s="81"/>
      <c r="F886" s="81"/>
      <c r="G886"/>
      <c r="H886"/>
      <c r="I886" s="16"/>
    </row>
    <row r="887" spans="2:9" ht="13" x14ac:dyDescent="0.2">
      <c r="B887" s="88"/>
      <c r="C887"/>
      <c r="D887"/>
      <c r="E887" s="81"/>
      <c r="F887" s="81"/>
      <c r="G887"/>
      <c r="H887"/>
      <c r="I887" s="16"/>
    </row>
    <row r="888" spans="2:9" ht="13" x14ac:dyDescent="0.2">
      <c r="B888" s="88"/>
      <c r="C888"/>
      <c r="D888"/>
      <c r="E888" s="81"/>
      <c r="F888" s="81"/>
      <c r="G888"/>
      <c r="H888"/>
      <c r="I888" s="16"/>
    </row>
    <row r="889" spans="2:9" ht="13" x14ac:dyDescent="0.2">
      <c r="B889" s="88"/>
      <c r="C889"/>
      <c r="D889"/>
      <c r="E889" s="81"/>
      <c r="F889" s="81"/>
      <c r="G889"/>
      <c r="H889"/>
      <c r="I889" s="16"/>
    </row>
    <row r="890" spans="2:9" ht="13" x14ac:dyDescent="0.2">
      <c r="B890" s="88"/>
      <c r="C890"/>
      <c r="D890"/>
      <c r="E890" s="81"/>
      <c r="F890" s="81"/>
      <c r="G890"/>
      <c r="H890"/>
      <c r="I890" s="16"/>
    </row>
    <row r="891" spans="2:9" ht="13" x14ac:dyDescent="0.2">
      <c r="B891" s="88"/>
      <c r="C891"/>
      <c r="D891"/>
      <c r="E891" s="81"/>
      <c r="F891" s="81"/>
      <c r="G891"/>
      <c r="H891"/>
      <c r="I891" s="16"/>
    </row>
    <row r="892" spans="2:9" ht="13" x14ac:dyDescent="0.2">
      <c r="B892" s="88"/>
      <c r="C892"/>
      <c r="D892"/>
      <c r="E892" s="81"/>
      <c r="F892" s="81"/>
      <c r="G892"/>
      <c r="H892"/>
      <c r="I892" s="16"/>
    </row>
    <row r="893" spans="2:9" ht="13" x14ac:dyDescent="0.2">
      <c r="B893" s="88"/>
      <c r="C893"/>
      <c r="D893"/>
      <c r="E893" s="81"/>
      <c r="F893" s="81"/>
      <c r="G893"/>
      <c r="H893"/>
      <c r="I893" s="16"/>
    </row>
    <row r="894" spans="2:9" ht="13" x14ac:dyDescent="0.2">
      <c r="B894" s="88"/>
      <c r="C894"/>
      <c r="D894"/>
      <c r="E894" s="81"/>
      <c r="F894" s="81"/>
      <c r="G894"/>
      <c r="H894"/>
      <c r="I894" s="16"/>
    </row>
    <row r="895" spans="2:9" ht="13" x14ac:dyDescent="0.2">
      <c r="B895" s="88"/>
      <c r="C895"/>
      <c r="D895"/>
      <c r="E895" s="81"/>
      <c r="F895" s="81"/>
      <c r="G895"/>
      <c r="H895"/>
      <c r="I895" s="16"/>
    </row>
    <row r="896" spans="2:9" ht="13" x14ac:dyDescent="0.2">
      <c r="B896" s="88"/>
      <c r="C896"/>
      <c r="D896"/>
      <c r="E896" s="81"/>
      <c r="F896" s="81"/>
      <c r="G896"/>
      <c r="H896"/>
      <c r="I896" s="16"/>
    </row>
    <row r="897" spans="2:9" ht="13" x14ac:dyDescent="0.2">
      <c r="B897" s="88"/>
      <c r="C897"/>
      <c r="D897"/>
      <c r="E897" s="81"/>
      <c r="F897" s="81"/>
      <c r="G897"/>
      <c r="H897"/>
      <c r="I897" s="16"/>
    </row>
    <row r="898" spans="2:9" ht="13" x14ac:dyDescent="0.2">
      <c r="B898" s="88"/>
      <c r="C898"/>
      <c r="D898"/>
      <c r="E898" s="81"/>
      <c r="F898" s="81"/>
      <c r="G898"/>
      <c r="H898"/>
      <c r="I898" s="16"/>
    </row>
    <row r="899" spans="2:9" ht="13" x14ac:dyDescent="0.2">
      <c r="B899" s="88"/>
      <c r="C899"/>
      <c r="D899"/>
      <c r="E899" s="81"/>
      <c r="F899" s="81"/>
      <c r="G899"/>
      <c r="H899"/>
      <c r="I899" s="16"/>
    </row>
    <row r="900" spans="2:9" ht="13" x14ac:dyDescent="0.2">
      <c r="B900" s="88"/>
      <c r="C900"/>
      <c r="D900"/>
      <c r="E900" s="81"/>
      <c r="F900" s="81"/>
      <c r="G900"/>
      <c r="H900"/>
      <c r="I900" s="16"/>
    </row>
    <row r="901" spans="2:9" ht="13" x14ac:dyDescent="0.2">
      <c r="B901" s="88"/>
      <c r="C901"/>
      <c r="D901"/>
      <c r="E901" s="81"/>
      <c r="F901" s="81"/>
      <c r="G901"/>
      <c r="H901"/>
      <c r="I901" s="16"/>
    </row>
    <row r="902" spans="2:9" ht="13" x14ac:dyDescent="0.2">
      <c r="B902" s="88"/>
      <c r="C902"/>
      <c r="D902"/>
      <c r="E902" s="81"/>
      <c r="F902" s="81"/>
      <c r="G902"/>
      <c r="H902"/>
      <c r="I902" s="16"/>
    </row>
    <row r="903" spans="2:9" ht="13" x14ac:dyDescent="0.2">
      <c r="B903" s="88"/>
      <c r="C903"/>
      <c r="D903"/>
      <c r="E903" s="81"/>
      <c r="F903" s="81"/>
      <c r="G903"/>
      <c r="H903"/>
      <c r="I903" s="16"/>
    </row>
    <row r="904" spans="2:9" ht="13" x14ac:dyDescent="0.2">
      <c r="B904" s="88"/>
      <c r="C904"/>
      <c r="D904"/>
      <c r="E904" s="81"/>
      <c r="F904" s="81"/>
      <c r="G904"/>
      <c r="H904"/>
      <c r="I904" s="16"/>
    </row>
    <row r="905" spans="2:9" ht="13" x14ac:dyDescent="0.2">
      <c r="B905" s="88"/>
      <c r="C905"/>
      <c r="D905"/>
      <c r="E905" s="81"/>
      <c r="F905" s="81"/>
      <c r="G905"/>
      <c r="H905"/>
      <c r="I905" s="16"/>
    </row>
    <row r="906" spans="2:9" ht="13" x14ac:dyDescent="0.2">
      <c r="B906" s="88"/>
      <c r="C906"/>
      <c r="D906"/>
      <c r="E906" s="81"/>
      <c r="F906" s="81"/>
      <c r="G906"/>
      <c r="H906"/>
      <c r="I906" s="16"/>
    </row>
    <row r="907" spans="2:9" ht="13" x14ac:dyDescent="0.2">
      <c r="B907" s="88"/>
      <c r="C907"/>
      <c r="D907"/>
      <c r="E907" s="81"/>
      <c r="F907" s="81"/>
      <c r="G907"/>
      <c r="H907"/>
      <c r="I907" s="16"/>
    </row>
    <row r="908" spans="2:9" ht="13" x14ac:dyDescent="0.2">
      <c r="B908" s="88"/>
      <c r="C908"/>
      <c r="D908"/>
      <c r="E908" s="81"/>
      <c r="F908" s="81"/>
      <c r="G908"/>
      <c r="H908"/>
      <c r="I908" s="16"/>
    </row>
    <row r="909" spans="2:9" ht="13" x14ac:dyDescent="0.2">
      <c r="B909" s="88"/>
      <c r="C909"/>
      <c r="D909"/>
      <c r="E909" s="81"/>
      <c r="F909" s="81"/>
      <c r="G909"/>
      <c r="H909"/>
      <c r="I909" s="16"/>
    </row>
    <row r="910" spans="2:9" ht="13" x14ac:dyDescent="0.2">
      <c r="B910" s="88"/>
      <c r="C910"/>
      <c r="D910"/>
      <c r="E910" s="81"/>
      <c r="F910" s="81"/>
      <c r="G910"/>
      <c r="H910"/>
      <c r="I910" s="16"/>
    </row>
    <row r="911" spans="2:9" ht="13" x14ac:dyDescent="0.2">
      <c r="B911" s="88"/>
      <c r="C911"/>
      <c r="D911"/>
      <c r="E911" s="81"/>
      <c r="F911" s="81"/>
      <c r="G911"/>
      <c r="H911"/>
      <c r="I911" s="16"/>
    </row>
    <row r="912" spans="2:9" ht="13" x14ac:dyDescent="0.2">
      <c r="B912" s="88"/>
      <c r="C912"/>
      <c r="D912"/>
      <c r="E912" s="81"/>
      <c r="F912" s="81"/>
      <c r="G912"/>
      <c r="H912"/>
      <c r="I912" s="16"/>
    </row>
    <row r="913" spans="2:9" ht="13" x14ac:dyDescent="0.2">
      <c r="B913" s="88"/>
      <c r="C913"/>
      <c r="D913"/>
      <c r="E913" s="81"/>
      <c r="F913" s="81"/>
      <c r="G913"/>
      <c r="H913"/>
      <c r="I913" s="16"/>
    </row>
    <row r="914" spans="2:9" ht="13" x14ac:dyDescent="0.2">
      <c r="B914" s="88"/>
      <c r="C914"/>
      <c r="D914"/>
      <c r="E914" s="81"/>
      <c r="F914" s="81"/>
      <c r="G914"/>
      <c r="H914"/>
      <c r="I914" s="16"/>
    </row>
    <row r="915" spans="2:9" ht="13" x14ac:dyDescent="0.2">
      <c r="B915" s="88"/>
      <c r="C915"/>
      <c r="D915"/>
      <c r="E915" s="81"/>
      <c r="F915" s="81"/>
      <c r="G915"/>
      <c r="H915"/>
      <c r="I915" s="16"/>
    </row>
    <row r="916" spans="2:9" ht="13" x14ac:dyDescent="0.2">
      <c r="B916" s="88"/>
      <c r="C916"/>
      <c r="D916"/>
      <c r="E916" s="81"/>
      <c r="F916" s="81"/>
      <c r="G916"/>
      <c r="H916"/>
      <c r="I916" s="16"/>
    </row>
    <row r="917" spans="2:9" ht="13" x14ac:dyDescent="0.2">
      <c r="B917" s="88"/>
      <c r="C917"/>
      <c r="D917"/>
      <c r="E917" s="81"/>
      <c r="F917" s="81"/>
      <c r="G917"/>
      <c r="H917"/>
      <c r="I917" s="16"/>
    </row>
    <row r="918" spans="2:9" ht="13" x14ac:dyDescent="0.2">
      <c r="B918" s="88"/>
      <c r="C918"/>
      <c r="D918"/>
      <c r="E918" s="81"/>
      <c r="F918" s="81"/>
      <c r="G918"/>
      <c r="H918"/>
      <c r="I918" s="16"/>
    </row>
    <row r="919" spans="2:9" ht="13" x14ac:dyDescent="0.2">
      <c r="B919" s="88"/>
      <c r="C919"/>
      <c r="D919"/>
      <c r="E919" s="81"/>
      <c r="F919" s="81"/>
      <c r="G919"/>
      <c r="H919"/>
      <c r="I919" s="16"/>
    </row>
    <row r="920" spans="2:9" ht="13" x14ac:dyDescent="0.2">
      <c r="B920" s="88"/>
      <c r="C920"/>
      <c r="D920"/>
      <c r="E920" s="81"/>
      <c r="F920" s="81"/>
      <c r="G920"/>
      <c r="H920"/>
      <c r="I920" s="16"/>
    </row>
    <row r="921" spans="2:9" ht="13" x14ac:dyDescent="0.2">
      <c r="B921" s="88"/>
      <c r="C921"/>
      <c r="D921"/>
      <c r="E921" s="81"/>
      <c r="F921" s="81"/>
      <c r="G921"/>
      <c r="H921"/>
      <c r="I921" s="16"/>
    </row>
    <row r="922" spans="2:9" ht="13" x14ac:dyDescent="0.2">
      <c r="B922" s="88"/>
      <c r="C922"/>
      <c r="D922"/>
      <c r="E922" s="81"/>
      <c r="F922" s="81"/>
      <c r="G922"/>
      <c r="H922"/>
      <c r="I922" s="16"/>
    </row>
    <row r="923" spans="2:9" ht="13" x14ac:dyDescent="0.2">
      <c r="B923" s="88"/>
      <c r="C923"/>
      <c r="D923"/>
      <c r="E923" s="81"/>
      <c r="F923" s="81"/>
      <c r="G923"/>
      <c r="H923"/>
      <c r="I923" s="16"/>
    </row>
    <row r="924" spans="2:9" ht="13" x14ac:dyDescent="0.2">
      <c r="B924" s="88"/>
      <c r="C924"/>
      <c r="D924"/>
      <c r="E924" s="81"/>
      <c r="F924" s="81"/>
      <c r="G924"/>
      <c r="H924"/>
      <c r="I924" s="16"/>
    </row>
    <row r="925" spans="2:9" ht="13" x14ac:dyDescent="0.2">
      <c r="B925" s="88"/>
      <c r="C925"/>
      <c r="D925"/>
      <c r="E925" s="81"/>
      <c r="F925" s="81"/>
      <c r="G925"/>
      <c r="H925"/>
      <c r="I925" s="16"/>
    </row>
    <row r="926" spans="2:9" ht="13" x14ac:dyDescent="0.2">
      <c r="B926" s="88"/>
      <c r="C926"/>
      <c r="D926"/>
      <c r="E926" s="81"/>
      <c r="F926" s="81"/>
      <c r="G926"/>
      <c r="H926"/>
      <c r="I926" s="16"/>
    </row>
    <row r="927" spans="2:9" ht="13" x14ac:dyDescent="0.2">
      <c r="B927" s="88"/>
      <c r="C927"/>
      <c r="D927"/>
      <c r="E927" s="81"/>
      <c r="F927" s="81"/>
      <c r="G927"/>
      <c r="H927"/>
      <c r="I927" s="16"/>
    </row>
    <row r="928" spans="2:9" ht="13" x14ac:dyDescent="0.2">
      <c r="B928" s="88"/>
      <c r="C928"/>
      <c r="D928"/>
      <c r="E928" s="81"/>
      <c r="F928" s="81"/>
      <c r="G928"/>
      <c r="H928"/>
      <c r="I928" s="16"/>
    </row>
    <row r="929" spans="2:9" ht="13" x14ac:dyDescent="0.2">
      <c r="B929" s="88"/>
      <c r="C929"/>
      <c r="D929"/>
      <c r="E929" s="81"/>
      <c r="F929" s="81"/>
      <c r="G929"/>
      <c r="H929"/>
      <c r="I929" s="16"/>
    </row>
    <row r="930" spans="2:9" ht="13" x14ac:dyDescent="0.2">
      <c r="B930" s="88"/>
      <c r="C930"/>
      <c r="D930"/>
      <c r="E930" s="81"/>
      <c r="F930" s="81"/>
      <c r="G930"/>
      <c r="H930"/>
      <c r="I930" s="16"/>
    </row>
    <row r="931" spans="2:9" ht="13" x14ac:dyDescent="0.2">
      <c r="B931" s="88"/>
      <c r="C931"/>
      <c r="D931"/>
      <c r="E931" s="81"/>
      <c r="F931" s="81"/>
      <c r="G931"/>
      <c r="H931"/>
      <c r="I931" s="16"/>
    </row>
    <row r="932" spans="2:9" ht="13" x14ac:dyDescent="0.2">
      <c r="B932" s="88"/>
      <c r="C932"/>
      <c r="D932"/>
      <c r="E932" s="81"/>
      <c r="F932" s="81"/>
      <c r="G932"/>
      <c r="H932"/>
      <c r="I932" s="16"/>
    </row>
    <row r="933" spans="2:9" ht="13" x14ac:dyDescent="0.2">
      <c r="B933" s="88"/>
      <c r="C933"/>
      <c r="D933"/>
      <c r="E933" s="81"/>
      <c r="F933" s="81"/>
      <c r="G933"/>
      <c r="H933"/>
      <c r="I933" s="16"/>
    </row>
    <row r="934" spans="2:9" ht="13" x14ac:dyDescent="0.2">
      <c r="B934" s="88"/>
      <c r="C934"/>
      <c r="D934"/>
      <c r="E934" s="81"/>
      <c r="F934" s="81"/>
      <c r="G934"/>
      <c r="H934"/>
      <c r="I934" s="16"/>
    </row>
    <row r="935" spans="2:9" ht="13" x14ac:dyDescent="0.2">
      <c r="B935" s="88"/>
      <c r="C935"/>
      <c r="D935"/>
      <c r="E935" s="81"/>
      <c r="F935" s="81"/>
      <c r="G935"/>
      <c r="H935"/>
      <c r="I935" s="16"/>
    </row>
    <row r="936" spans="2:9" ht="13" x14ac:dyDescent="0.2">
      <c r="B936" s="88"/>
      <c r="C936"/>
      <c r="D936"/>
      <c r="E936" s="81"/>
      <c r="F936" s="81"/>
      <c r="G936"/>
      <c r="H936"/>
      <c r="I936" s="16"/>
    </row>
    <row r="937" spans="2:9" ht="13" x14ac:dyDescent="0.2">
      <c r="B937" s="88"/>
      <c r="C937"/>
      <c r="D937"/>
      <c r="E937" s="81"/>
      <c r="F937" s="81"/>
      <c r="G937"/>
      <c r="H937"/>
      <c r="I937" s="16"/>
    </row>
    <row r="938" spans="2:9" ht="13" x14ac:dyDescent="0.2">
      <c r="B938" s="88"/>
      <c r="C938"/>
      <c r="D938"/>
      <c r="E938" s="81"/>
      <c r="F938" s="81"/>
      <c r="G938"/>
      <c r="H938"/>
      <c r="I938" s="16"/>
    </row>
    <row r="939" spans="2:9" ht="13" x14ac:dyDescent="0.2">
      <c r="B939" s="88"/>
      <c r="C939"/>
      <c r="D939"/>
      <c r="E939" s="81"/>
      <c r="F939" s="81"/>
      <c r="G939"/>
      <c r="H939"/>
      <c r="I939" s="16"/>
    </row>
    <row r="940" spans="2:9" ht="13" x14ac:dyDescent="0.2">
      <c r="B940" s="88"/>
      <c r="C940"/>
      <c r="D940"/>
      <c r="E940" s="81"/>
      <c r="F940" s="81"/>
      <c r="G940"/>
      <c r="H940"/>
      <c r="I940" s="16"/>
    </row>
    <row r="941" spans="2:9" ht="13" x14ac:dyDescent="0.2">
      <c r="B941" s="88"/>
      <c r="C941"/>
      <c r="D941"/>
      <c r="E941" s="81"/>
      <c r="F941" s="81"/>
      <c r="G941"/>
      <c r="H941"/>
      <c r="I941" s="16"/>
    </row>
    <row r="942" spans="2:9" ht="13" x14ac:dyDescent="0.2">
      <c r="B942" s="88"/>
      <c r="C942"/>
      <c r="D942"/>
      <c r="E942" s="81"/>
      <c r="F942" s="81"/>
      <c r="G942"/>
      <c r="H942"/>
      <c r="I942" s="16"/>
    </row>
    <row r="943" spans="2:9" ht="13" x14ac:dyDescent="0.2">
      <c r="B943" s="88"/>
      <c r="C943"/>
      <c r="D943"/>
      <c r="E943" s="81"/>
      <c r="F943" s="81"/>
      <c r="G943"/>
      <c r="H943"/>
      <c r="I943" s="16"/>
    </row>
    <row r="944" spans="2:9" ht="13" x14ac:dyDescent="0.2">
      <c r="B944" s="88"/>
      <c r="C944"/>
      <c r="D944"/>
      <c r="E944" s="81"/>
      <c r="F944" s="81"/>
      <c r="G944"/>
      <c r="H944"/>
      <c r="I944" s="16"/>
    </row>
    <row r="945" spans="2:9" ht="13" x14ac:dyDescent="0.2">
      <c r="B945" s="88"/>
      <c r="C945"/>
      <c r="D945"/>
      <c r="E945" s="81"/>
      <c r="F945" s="81"/>
      <c r="G945"/>
      <c r="H945"/>
      <c r="I945" s="16"/>
    </row>
    <row r="946" spans="2:9" ht="13" x14ac:dyDescent="0.2">
      <c r="B946" s="88"/>
      <c r="C946"/>
      <c r="D946"/>
      <c r="E946" s="81"/>
      <c r="F946" s="81"/>
      <c r="G946"/>
      <c r="H946"/>
      <c r="I946" s="16"/>
    </row>
    <row r="947" spans="2:9" ht="13" x14ac:dyDescent="0.2">
      <c r="B947" s="88"/>
      <c r="C947"/>
      <c r="D947"/>
      <c r="E947" s="81"/>
      <c r="F947" s="81"/>
      <c r="G947"/>
      <c r="H947"/>
      <c r="I947" s="16"/>
    </row>
    <row r="948" spans="2:9" ht="13" x14ac:dyDescent="0.2">
      <c r="B948" s="88"/>
      <c r="C948"/>
      <c r="D948"/>
      <c r="E948" s="81"/>
      <c r="F948" s="81"/>
      <c r="G948"/>
      <c r="H948"/>
      <c r="I948" s="16"/>
    </row>
    <row r="949" spans="2:9" ht="13" x14ac:dyDescent="0.2">
      <c r="B949" s="88"/>
      <c r="C949"/>
      <c r="D949"/>
      <c r="E949" s="81"/>
      <c r="F949" s="81"/>
      <c r="G949"/>
      <c r="H949"/>
      <c r="I949" s="16"/>
    </row>
    <row r="950" spans="2:9" ht="13" x14ac:dyDescent="0.2">
      <c r="B950" s="88"/>
      <c r="C950"/>
      <c r="D950"/>
      <c r="E950" s="81"/>
      <c r="F950" s="81"/>
      <c r="G950"/>
      <c r="H950"/>
      <c r="I950" s="16"/>
    </row>
    <row r="951" spans="2:9" ht="13" x14ac:dyDescent="0.2">
      <c r="B951" s="88"/>
      <c r="C951"/>
      <c r="D951"/>
      <c r="E951" s="81"/>
      <c r="F951" s="81"/>
      <c r="G951"/>
      <c r="H951"/>
      <c r="I951" s="16"/>
    </row>
    <row r="952" spans="2:9" ht="13" x14ac:dyDescent="0.2">
      <c r="B952" s="88"/>
      <c r="C952"/>
      <c r="D952"/>
      <c r="E952" s="81"/>
      <c r="F952" s="81"/>
      <c r="G952"/>
      <c r="H952"/>
      <c r="I952" s="16"/>
    </row>
    <row r="953" spans="2:9" ht="13" x14ac:dyDescent="0.2">
      <c r="B953" s="88"/>
      <c r="C953"/>
      <c r="D953"/>
      <c r="E953" s="81"/>
      <c r="F953" s="81"/>
      <c r="G953"/>
      <c r="H953"/>
      <c r="I953" s="16"/>
    </row>
    <row r="954" spans="2:9" ht="13" x14ac:dyDescent="0.2">
      <c r="B954" s="88"/>
      <c r="C954"/>
      <c r="D954"/>
      <c r="E954" s="81"/>
      <c r="F954" s="81"/>
      <c r="G954"/>
      <c r="H954"/>
      <c r="I954" s="16"/>
    </row>
    <row r="955" spans="2:9" ht="13" x14ac:dyDescent="0.2">
      <c r="B955" s="88"/>
      <c r="C955"/>
      <c r="D955"/>
      <c r="E955" s="81"/>
      <c r="F955" s="81"/>
      <c r="G955"/>
      <c r="H955"/>
      <c r="I955" s="16"/>
    </row>
    <row r="956" spans="2:9" ht="13" x14ac:dyDescent="0.2">
      <c r="B956" s="88"/>
      <c r="C956"/>
      <c r="D956"/>
      <c r="E956" s="81"/>
      <c r="F956" s="81"/>
      <c r="G956"/>
      <c r="H956"/>
      <c r="I956" s="16"/>
    </row>
    <row r="957" spans="2:9" ht="13" x14ac:dyDescent="0.2">
      <c r="B957" s="88"/>
      <c r="C957"/>
      <c r="D957"/>
      <c r="E957" s="81"/>
      <c r="F957" s="81"/>
      <c r="G957"/>
      <c r="H957"/>
      <c r="I957" s="16"/>
    </row>
    <row r="958" spans="2:9" ht="13" x14ac:dyDescent="0.2">
      <c r="B958" s="88"/>
      <c r="C958"/>
      <c r="D958"/>
      <c r="E958" s="81"/>
      <c r="F958" s="81"/>
      <c r="G958"/>
      <c r="H958"/>
      <c r="I958" s="16"/>
    </row>
    <row r="959" spans="2:9" ht="13" x14ac:dyDescent="0.2">
      <c r="B959" s="88"/>
      <c r="C959"/>
      <c r="D959"/>
      <c r="E959" s="81"/>
      <c r="F959" s="81"/>
      <c r="G959"/>
      <c r="H959"/>
      <c r="I959" s="16"/>
    </row>
    <row r="960" spans="2:9" ht="13" x14ac:dyDescent="0.2">
      <c r="B960" s="88"/>
      <c r="C960"/>
      <c r="D960"/>
      <c r="E960" s="81"/>
      <c r="F960" s="81"/>
      <c r="G960"/>
      <c r="H960"/>
      <c r="I960" s="16"/>
    </row>
    <row r="961" spans="2:9" ht="13" x14ac:dyDescent="0.2">
      <c r="B961" s="88"/>
      <c r="C961"/>
      <c r="D961"/>
      <c r="E961" s="81"/>
      <c r="F961" s="81"/>
      <c r="G961"/>
      <c r="H961"/>
      <c r="I961" s="16"/>
    </row>
    <row r="962" spans="2:9" ht="13" x14ac:dyDescent="0.2">
      <c r="B962" s="88"/>
      <c r="C962"/>
      <c r="D962"/>
      <c r="E962" s="81"/>
      <c r="F962" s="81"/>
      <c r="G962"/>
      <c r="H962"/>
      <c r="I962" s="16"/>
    </row>
    <row r="963" spans="2:9" ht="13" x14ac:dyDescent="0.2">
      <c r="B963" s="88"/>
      <c r="C963"/>
      <c r="D963"/>
      <c r="E963" s="81"/>
      <c r="F963" s="81"/>
      <c r="G963"/>
      <c r="H963"/>
      <c r="I963" s="16"/>
    </row>
    <row r="964" spans="2:9" ht="13" x14ac:dyDescent="0.2">
      <c r="B964" s="88"/>
      <c r="C964"/>
      <c r="D964"/>
      <c r="E964" s="81"/>
      <c r="F964" s="81"/>
      <c r="G964"/>
      <c r="H964"/>
      <c r="I964" s="16"/>
    </row>
    <row r="965" spans="2:9" ht="13" x14ac:dyDescent="0.2">
      <c r="B965" s="88"/>
      <c r="C965"/>
      <c r="D965"/>
      <c r="E965" s="81"/>
      <c r="F965" s="81"/>
      <c r="G965"/>
      <c r="H965"/>
      <c r="I965" s="16"/>
    </row>
    <row r="966" spans="2:9" ht="13" x14ac:dyDescent="0.2">
      <c r="B966" s="88"/>
      <c r="C966"/>
      <c r="D966"/>
      <c r="E966" s="81"/>
      <c r="F966" s="81"/>
      <c r="G966"/>
      <c r="H966"/>
      <c r="I966" s="16"/>
    </row>
    <row r="967" spans="2:9" ht="13" x14ac:dyDescent="0.2">
      <c r="B967" s="88"/>
      <c r="C967"/>
      <c r="D967"/>
      <c r="E967" s="81"/>
      <c r="F967" s="81"/>
      <c r="G967"/>
      <c r="H967"/>
      <c r="I967" s="16"/>
    </row>
    <row r="968" spans="2:9" ht="13" x14ac:dyDescent="0.2">
      <c r="B968" s="88"/>
      <c r="C968"/>
      <c r="D968"/>
      <c r="E968" s="81"/>
      <c r="F968" s="81"/>
      <c r="G968"/>
      <c r="H968"/>
      <c r="I968" s="16"/>
    </row>
    <row r="969" spans="2:9" ht="13" x14ac:dyDescent="0.2">
      <c r="B969" s="88"/>
      <c r="C969"/>
      <c r="D969"/>
      <c r="E969" s="81"/>
      <c r="F969" s="81"/>
      <c r="G969"/>
      <c r="H969"/>
      <c r="I969" s="16"/>
    </row>
    <row r="970" spans="2:9" ht="13" x14ac:dyDescent="0.2">
      <c r="B970" s="88"/>
      <c r="C970"/>
      <c r="D970"/>
      <c r="E970" s="81"/>
      <c r="F970" s="81"/>
      <c r="G970"/>
      <c r="H970"/>
      <c r="I970" s="16"/>
    </row>
    <row r="971" spans="2:9" ht="13" x14ac:dyDescent="0.2">
      <c r="B971" s="88"/>
      <c r="C971"/>
      <c r="D971"/>
      <c r="E971" s="81"/>
      <c r="F971" s="81"/>
      <c r="G971"/>
      <c r="H971"/>
      <c r="I971" s="16"/>
    </row>
    <row r="972" spans="2:9" ht="13" x14ac:dyDescent="0.2">
      <c r="B972" s="88"/>
      <c r="C972"/>
      <c r="D972"/>
      <c r="E972" s="81"/>
      <c r="F972" s="81"/>
      <c r="G972"/>
      <c r="H972"/>
      <c r="I972" s="16"/>
    </row>
    <row r="973" spans="2:9" ht="13" x14ac:dyDescent="0.2">
      <c r="B973" s="88"/>
      <c r="C973"/>
      <c r="D973"/>
      <c r="E973" s="81"/>
      <c r="F973" s="81"/>
      <c r="G973"/>
      <c r="H973"/>
      <c r="I973" s="16"/>
    </row>
    <row r="974" spans="2:9" ht="13" x14ac:dyDescent="0.2">
      <c r="B974" s="88"/>
      <c r="C974"/>
      <c r="D974"/>
      <c r="E974" s="81"/>
      <c r="F974" s="81"/>
      <c r="G974"/>
      <c r="H974"/>
      <c r="I974" s="16"/>
    </row>
    <row r="975" spans="2:9" ht="13" x14ac:dyDescent="0.2">
      <c r="B975" s="88"/>
      <c r="C975"/>
      <c r="D975"/>
      <c r="E975" s="81"/>
      <c r="F975" s="81"/>
      <c r="G975"/>
      <c r="H975"/>
      <c r="I975" s="16"/>
    </row>
    <row r="976" spans="2:9" ht="13" x14ac:dyDescent="0.2">
      <c r="B976" s="88"/>
      <c r="C976"/>
      <c r="D976"/>
      <c r="E976" s="81"/>
      <c r="F976" s="81"/>
      <c r="G976"/>
      <c r="H976"/>
      <c r="I976" s="16"/>
    </row>
    <row r="977" spans="2:9" ht="13" x14ac:dyDescent="0.2">
      <c r="B977" s="88"/>
      <c r="C977"/>
      <c r="D977"/>
      <c r="E977" s="81"/>
      <c r="F977" s="81"/>
      <c r="G977"/>
      <c r="H977"/>
      <c r="I977" s="16"/>
    </row>
    <row r="978" spans="2:9" ht="13" x14ac:dyDescent="0.2">
      <c r="B978" s="88"/>
      <c r="C978"/>
      <c r="D978"/>
      <c r="E978" s="81"/>
      <c r="F978" s="81"/>
      <c r="G978"/>
      <c r="H978"/>
      <c r="I978" s="16"/>
    </row>
    <row r="979" spans="2:9" ht="13" x14ac:dyDescent="0.2">
      <c r="B979" s="88"/>
      <c r="C979"/>
      <c r="D979"/>
      <c r="E979" s="81"/>
      <c r="F979" s="81"/>
      <c r="G979"/>
      <c r="H979"/>
      <c r="I979" s="16"/>
    </row>
    <row r="980" spans="2:9" ht="13" x14ac:dyDescent="0.2">
      <c r="B980" s="88"/>
      <c r="C980"/>
      <c r="D980"/>
      <c r="E980" s="81"/>
      <c r="F980" s="81"/>
      <c r="G980"/>
      <c r="H980"/>
      <c r="I980" s="16"/>
    </row>
    <row r="981" spans="2:9" ht="13" x14ac:dyDescent="0.2">
      <c r="B981" s="88"/>
      <c r="C981"/>
      <c r="D981"/>
      <c r="E981" s="81"/>
      <c r="F981" s="81"/>
      <c r="G981"/>
      <c r="H981"/>
      <c r="I981" s="16"/>
    </row>
    <row r="982" spans="2:9" ht="13" x14ac:dyDescent="0.2">
      <c r="B982" s="88"/>
      <c r="C982"/>
      <c r="D982"/>
      <c r="E982" s="81"/>
      <c r="F982" s="81"/>
      <c r="G982"/>
      <c r="H982"/>
      <c r="I982" s="16"/>
    </row>
    <row r="983" spans="2:9" ht="13" x14ac:dyDescent="0.2">
      <c r="B983" s="88"/>
      <c r="C983"/>
      <c r="D983"/>
      <c r="E983" s="81"/>
      <c r="F983" s="81"/>
      <c r="G983"/>
      <c r="H983"/>
      <c r="I983" s="16"/>
    </row>
    <row r="984" spans="2:9" ht="13" x14ac:dyDescent="0.2">
      <c r="B984" s="88"/>
      <c r="C984"/>
      <c r="D984"/>
      <c r="E984" s="81"/>
      <c r="F984" s="81"/>
      <c r="G984"/>
      <c r="H984"/>
      <c r="I984" s="16"/>
    </row>
    <row r="985" spans="2:9" ht="13" x14ac:dyDescent="0.2">
      <c r="B985" s="88"/>
      <c r="C985"/>
      <c r="D985"/>
      <c r="E985" s="81"/>
      <c r="F985" s="81"/>
      <c r="G985"/>
      <c r="H985"/>
      <c r="I985" s="16"/>
    </row>
    <row r="986" spans="2:9" ht="13" x14ac:dyDescent="0.2">
      <c r="B986" s="88"/>
      <c r="C986"/>
      <c r="D986"/>
      <c r="E986" s="81"/>
      <c r="F986" s="81"/>
      <c r="G986"/>
      <c r="H986"/>
      <c r="I986" s="16"/>
    </row>
    <row r="987" spans="2:9" ht="13" x14ac:dyDescent="0.2">
      <c r="B987" s="88"/>
      <c r="C987"/>
      <c r="D987"/>
      <c r="E987" s="81"/>
      <c r="F987" s="81"/>
      <c r="G987"/>
      <c r="H987"/>
      <c r="I987" s="16"/>
    </row>
    <row r="988" spans="2:9" ht="13" x14ac:dyDescent="0.2">
      <c r="B988" s="88"/>
      <c r="C988"/>
      <c r="D988"/>
      <c r="E988" s="81"/>
      <c r="F988" s="81"/>
      <c r="G988"/>
      <c r="H988"/>
      <c r="I988" s="16"/>
    </row>
    <row r="989" spans="2:9" ht="13" x14ac:dyDescent="0.2">
      <c r="B989" s="88"/>
      <c r="C989"/>
      <c r="D989"/>
      <c r="E989" s="81"/>
      <c r="F989" s="81"/>
      <c r="G989"/>
      <c r="H989"/>
      <c r="I989" s="16"/>
    </row>
    <row r="990" spans="2:9" ht="13" x14ac:dyDescent="0.2">
      <c r="B990" s="88"/>
      <c r="C990"/>
      <c r="D990"/>
      <c r="E990" s="81"/>
      <c r="F990" s="81"/>
      <c r="G990"/>
      <c r="H990"/>
      <c r="I990" s="16"/>
    </row>
    <row r="991" spans="2:9" ht="13" x14ac:dyDescent="0.2">
      <c r="B991" s="88"/>
      <c r="C991"/>
      <c r="D991"/>
      <c r="E991" s="81"/>
      <c r="F991" s="81"/>
      <c r="G991"/>
      <c r="H991"/>
      <c r="I991" s="16"/>
    </row>
    <row r="992" spans="2:9" ht="13" x14ac:dyDescent="0.2">
      <c r="B992" s="88"/>
      <c r="C992"/>
      <c r="D992"/>
      <c r="E992" s="81"/>
      <c r="F992" s="81"/>
      <c r="G992"/>
      <c r="H992"/>
      <c r="I992" s="16"/>
    </row>
    <row r="993" spans="2:9" ht="13" x14ac:dyDescent="0.2">
      <c r="B993" s="88"/>
      <c r="C993"/>
      <c r="D993"/>
      <c r="E993" s="81"/>
      <c r="F993" s="81"/>
      <c r="G993"/>
      <c r="H993"/>
      <c r="I993" s="16"/>
    </row>
    <row r="994" spans="2:9" ht="13" x14ac:dyDescent="0.2">
      <c r="B994" s="88"/>
      <c r="C994"/>
      <c r="D994"/>
      <c r="E994" s="81"/>
      <c r="F994" s="81"/>
      <c r="G994"/>
      <c r="H994"/>
      <c r="I994" s="16"/>
    </row>
    <row r="995" spans="2:9" ht="13" x14ac:dyDescent="0.2">
      <c r="B995" s="88"/>
      <c r="C995"/>
      <c r="D995"/>
      <c r="E995" s="81"/>
      <c r="F995" s="81"/>
      <c r="G995"/>
      <c r="H995"/>
      <c r="I995" s="16"/>
    </row>
    <row r="996" spans="2:9" ht="13" x14ac:dyDescent="0.2">
      <c r="B996" s="88"/>
      <c r="C996"/>
      <c r="D996"/>
      <c r="E996" s="81"/>
      <c r="F996" s="81"/>
      <c r="G996"/>
      <c r="H996"/>
      <c r="I996" s="16"/>
    </row>
    <row r="997" spans="2:9" ht="13" x14ac:dyDescent="0.2">
      <c r="B997" s="88"/>
      <c r="C997"/>
      <c r="D997"/>
      <c r="E997" s="81"/>
      <c r="F997" s="81"/>
      <c r="G997"/>
      <c r="H997"/>
      <c r="I997" s="16"/>
    </row>
    <row r="998" spans="2:9" ht="13" x14ac:dyDescent="0.2">
      <c r="B998" s="88"/>
      <c r="C998"/>
      <c r="D998"/>
      <c r="E998" s="81"/>
      <c r="F998" s="81"/>
      <c r="G998"/>
      <c r="H998"/>
      <c r="I998" s="16"/>
    </row>
    <row r="999" spans="2:9" ht="13" x14ac:dyDescent="0.2">
      <c r="B999" s="88"/>
      <c r="C999"/>
      <c r="D999"/>
      <c r="E999" s="81"/>
      <c r="F999" s="81"/>
      <c r="G999"/>
      <c r="H999"/>
      <c r="I999" s="16"/>
    </row>
    <row r="1000" spans="2:9" ht="13" x14ac:dyDescent="0.2">
      <c r="B1000" s="88"/>
      <c r="C1000"/>
      <c r="D1000"/>
      <c r="E1000" s="81"/>
      <c r="F1000" s="81"/>
      <c r="G1000"/>
      <c r="H1000"/>
      <c r="I1000" s="16"/>
    </row>
    <row r="1001" spans="2:9" ht="13" x14ac:dyDescent="0.2">
      <c r="B1001" s="88"/>
      <c r="C1001"/>
      <c r="D1001"/>
      <c r="E1001" s="81"/>
      <c r="F1001" s="81"/>
      <c r="G1001"/>
      <c r="H1001"/>
      <c r="I1001" s="16"/>
    </row>
    <row r="1002" spans="2:9" ht="13" x14ac:dyDescent="0.2">
      <c r="B1002" s="88"/>
      <c r="C1002"/>
      <c r="D1002"/>
      <c r="E1002" s="81"/>
      <c r="F1002" s="81"/>
      <c r="G1002"/>
      <c r="H1002"/>
      <c r="I1002" s="16"/>
    </row>
    <row r="1003" spans="2:9" ht="13" x14ac:dyDescent="0.2">
      <c r="B1003" s="88"/>
      <c r="C1003"/>
      <c r="D1003"/>
      <c r="E1003" s="81"/>
      <c r="F1003" s="81"/>
      <c r="G1003"/>
      <c r="H1003"/>
      <c r="I1003" s="16"/>
    </row>
    <row r="1004" spans="2:9" ht="13" x14ac:dyDescent="0.2">
      <c r="B1004" s="88"/>
      <c r="C1004"/>
      <c r="D1004"/>
      <c r="E1004" s="81"/>
      <c r="F1004" s="81"/>
      <c r="G1004"/>
      <c r="H1004"/>
      <c r="I1004" s="16"/>
    </row>
    <row r="1005" spans="2:9" ht="13" x14ac:dyDescent="0.2">
      <c r="B1005" s="88"/>
      <c r="C1005"/>
      <c r="D1005"/>
      <c r="E1005" s="81"/>
      <c r="F1005" s="81"/>
      <c r="G1005"/>
      <c r="H1005"/>
      <c r="I1005" s="16"/>
    </row>
    <row r="1006" spans="2:9" ht="13" x14ac:dyDescent="0.2">
      <c r="B1006" s="88"/>
      <c r="C1006"/>
      <c r="D1006"/>
      <c r="E1006" s="81"/>
      <c r="F1006" s="81"/>
      <c r="G1006"/>
      <c r="H1006"/>
      <c r="I1006" s="16"/>
    </row>
    <row r="1007" spans="2:9" ht="13" x14ac:dyDescent="0.2">
      <c r="B1007" s="88"/>
      <c r="C1007"/>
      <c r="D1007"/>
      <c r="E1007" s="81"/>
      <c r="F1007" s="81"/>
      <c r="G1007"/>
      <c r="H1007"/>
      <c r="I1007" s="16"/>
    </row>
    <row r="1008" spans="2:9" ht="13" x14ac:dyDescent="0.2">
      <c r="B1008" s="88"/>
      <c r="C1008"/>
      <c r="D1008"/>
      <c r="E1008" s="81"/>
      <c r="F1008" s="81"/>
      <c r="G1008"/>
      <c r="H1008"/>
      <c r="I1008" s="16"/>
    </row>
    <row r="1009" spans="2:9" ht="13" x14ac:dyDescent="0.2">
      <c r="B1009" s="88"/>
      <c r="C1009"/>
      <c r="D1009"/>
      <c r="E1009" s="81"/>
      <c r="F1009" s="81"/>
      <c r="G1009"/>
      <c r="H1009"/>
      <c r="I1009" s="16"/>
    </row>
    <row r="1010" spans="2:9" ht="13" x14ac:dyDescent="0.2">
      <c r="B1010" s="88"/>
      <c r="C1010"/>
      <c r="D1010"/>
      <c r="E1010" s="81"/>
      <c r="F1010" s="81"/>
      <c r="G1010"/>
      <c r="H1010"/>
      <c r="I1010" s="16"/>
    </row>
    <row r="1011" spans="2:9" ht="13" x14ac:dyDescent="0.2">
      <c r="B1011" s="88"/>
      <c r="C1011"/>
      <c r="D1011"/>
      <c r="E1011" s="81"/>
      <c r="F1011" s="81"/>
      <c r="G1011"/>
      <c r="H1011"/>
      <c r="I1011" s="16"/>
    </row>
    <row r="1012" spans="2:9" ht="13" x14ac:dyDescent="0.2">
      <c r="B1012" s="88"/>
      <c r="C1012"/>
      <c r="D1012"/>
      <c r="E1012" s="81"/>
      <c r="F1012" s="81"/>
      <c r="G1012"/>
      <c r="H1012"/>
      <c r="I1012" s="16"/>
    </row>
    <row r="1013" spans="2:9" ht="13" x14ac:dyDescent="0.2">
      <c r="B1013" s="88"/>
      <c r="C1013"/>
      <c r="D1013"/>
      <c r="E1013" s="81"/>
      <c r="F1013" s="81"/>
      <c r="G1013"/>
      <c r="H1013"/>
      <c r="I1013" s="16"/>
    </row>
    <row r="1014" spans="2:9" ht="13" x14ac:dyDescent="0.2">
      <c r="B1014" s="88"/>
      <c r="C1014"/>
      <c r="D1014"/>
      <c r="E1014" s="81"/>
      <c r="F1014" s="81"/>
      <c r="G1014"/>
      <c r="H1014"/>
      <c r="I1014" s="16"/>
    </row>
    <row r="1015" spans="2:9" ht="13" x14ac:dyDescent="0.2">
      <c r="B1015" s="88"/>
      <c r="C1015"/>
      <c r="D1015"/>
      <c r="E1015" s="81"/>
      <c r="F1015" s="81"/>
      <c r="G1015"/>
      <c r="H1015"/>
      <c r="I1015" s="16"/>
    </row>
    <row r="1016" spans="2:9" ht="13" x14ac:dyDescent="0.2">
      <c r="B1016" s="88"/>
      <c r="C1016"/>
      <c r="D1016"/>
      <c r="E1016" s="81"/>
      <c r="F1016" s="81"/>
      <c r="G1016"/>
      <c r="H1016"/>
      <c r="I1016" s="16"/>
    </row>
    <row r="1017" spans="2:9" ht="13" x14ac:dyDescent="0.2">
      <c r="B1017" s="88"/>
      <c r="C1017"/>
      <c r="D1017"/>
      <c r="E1017" s="81"/>
      <c r="F1017" s="81"/>
      <c r="G1017"/>
      <c r="H1017"/>
      <c r="I1017" s="16"/>
    </row>
    <row r="1018" spans="2:9" ht="13" x14ac:dyDescent="0.2">
      <c r="B1018" s="88"/>
      <c r="C1018"/>
      <c r="D1018"/>
      <c r="E1018" s="81"/>
      <c r="F1018" s="81"/>
      <c r="G1018"/>
      <c r="H1018"/>
      <c r="I1018" s="16"/>
    </row>
    <row r="1019" spans="2:9" ht="13" x14ac:dyDescent="0.2">
      <c r="B1019" s="88"/>
      <c r="C1019"/>
      <c r="D1019"/>
      <c r="E1019" s="81"/>
      <c r="F1019" s="81"/>
      <c r="G1019"/>
      <c r="H1019"/>
      <c r="I1019" s="16"/>
    </row>
    <row r="1020" spans="2:9" ht="13" x14ac:dyDescent="0.2">
      <c r="B1020" s="88"/>
      <c r="C1020"/>
      <c r="D1020"/>
      <c r="E1020" s="81"/>
      <c r="F1020" s="81"/>
      <c r="G1020"/>
      <c r="H1020"/>
      <c r="I1020" s="16"/>
    </row>
    <row r="1021" spans="2:9" ht="13" x14ac:dyDescent="0.2">
      <c r="B1021" s="88"/>
      <c r="C1021"/>
      <c r="D1021"/>
      <c r="E1021" s="81"/>
      <c r="F1021" s="81"/>
      <c r="G1021"/>
      <c r="H1021"/>
      <c r="I1021" s="16"/>
    </row>
    <row r="1022" spans="2:9" ht="13" x14ac:dyDescent="0.2">
      <c r="B1022" s="88"/>
      <c r="C1022"/>
      <c r="D1022"/>
      <c r="E1022" s="81"/>
      <c r="F1022" s="81"/>
      <c r="G1022"/>
      <c r="H1022"/>
      <c r="I1022" s="16"/>
    </row>
    <row r="1023" spans="2:9" ht="13" x14ac:dyDescent="0.2">
      <c r="B1023" s="88"/>
      <c r="C1023"/>
      <c r="D1023"/>
      <c r="E1023" s="81"/>
      <c r="F1023" s="81"/>
      <c r="G1023"/>
      <c r="H1023"/>
      <c r="I1023" s="16"/>
    </row>
    <row r="1024" spans="2:9" ht="13" x14ac:dyDescent="0.2">
      <c r="B1024" s="88"/>
      <c r="C1024"/>
      <c r="D1024"/>
      <c r="E1024" s="81"/>
      <c r="F1024" s="81"/>
      <c r="G1024"/>
      <c r="H1024"/>
      <c r="I1024" s="16"/>
    </row>
    <row r="1025" spans="2:9" ht="13" x14ac:dyDescent="0.2">
      <c r="B1025" s="88"/>
      <c r="C1025"/>
      <c r="D1025"/>
      <c r="E1025" s="81"/>
      <c r="F1025" s="81"/>
      <c r="G1025"/>
      <c r="H1025"/>
      <c r="I1025" s="16"/>
    </row>
    <row r="1026" spans="2:9" ht="13" x14ac:dyDescent="0.2">
      <c r="B1026" s="88"/>
      <c r="C1026"/>
      <c r="D1026"/>
      <c r="E1026" s="81"/>
      <c r="F1026" s="81"/>
      <c r="G1026"/>
      <c r="H1026"/>
      <c r="I1026" s="16"/>
    </row>
    <row r="1027" spans="2:9" ht="13" x14ac:dyDescent="0.2">
      <c r="B1027" s="88"/>
      <c r="C1027"/>
      <c r="D1027"/>
      <c r="E1027" s="81"/>
      <c r="F1027" s="81"/>
      <c r="G1027"/>
      <c r="H1027"/>
      <c r="I1027" s="16"/>
    </row>
    <row r="1028" spans="2:9" ht="13" x14ac:dyDescent="0.2">
      <c r="B1028" s="88"/>
      <c r="C1028"/>
      <c r="D1028"/>
      <c r="E1028" s="81"/>
      <c r="F1028" s="81"/>
      <c r="G1028"/>
      <c r="H1028"/>
      <c r="I1028" s="16"/>
    </row>
    <row r="1029" spans="2:9" ht="13" x14ac:dyDescent="0.2">
      <c r="B1029" s="88"/>
      <c r="C1029"/>
      <c r="D1029"/>
      <c r="E1029" s="81"/>
      <c r="F1029" s="81"/>
      <c r="G1029"/>
      <c r="H1029"/>
      <c r="I1029" s="16"/>
    </row>
    <row r="1030" spans="2:9" ht="13" x14ac:dyDescent="0.2">
      <c r="B1030" s="88"/>
      <c r="C1030"/>
      <c r="D1030"/>
      <c r="E1030" s="81"/>
      <c r="F1030" s="81"/>
      <c r="G1030"/>
      <c r="H1030"/>
      <c r="I1030" s="16"/>
    </row>
    <row r="1031" spans="2:9" ht="13" x14ac:dyDescent="0.2">
      <c r="B1031" s="88"/>
      <c r="C1031"/>
      <c r="D1031"/>
      <c r="E1031" s="81"/>
      <c r="F1031" s="81"/>
      <c r="G1031"/>
      <c r="H1031"/>
      <c r="I1031" s="16"/>
    </row>
    <row r="1032" spans="2:9" ht="13" x14ac:dyDescent="0.2">
      <c r="B1032" s="88"/>
      <c r="C1032"/>
      <c r="D1032"/>
      <c r="E1032" s="81"/>
      <c r="F1032" s="81"/>
      <c r="G1032"/>
      <c r="H1032"/>
      <c r="I1032" s="16"/>
    </row>
    <row r="1033" spans="2:9" ht="13" x14ac:dyDescent="0.2">
      <c r="B1033" s="88"/>
      <c r="C1033"/>
      <c r="D1033"/>
      <c r="E1033" s="81"/>
      <c r="F1033" s="81"/>
      <c r="G1033"/>
      <c r="H1033"/>
      <c r="I1033" s="16"/>
    </row>
    <row r="1034" spans="2:9" ht="13" x14ac:dyDescent="0.2">
      <c r="B1034" s="88"/>
      <c r="C1034"/>
      <c r="D1034"/>
      <c r="E1034" s="81"/>
      <c r="F1034" s="81"/>
      <c r="G1034"/>
      <c r="H1034"/>
      <c r="I1034" s="16"/>
    </row>
    <row r="1035" spans="2:9" ht="13" x14ac:dyDescent="0.2">
      <c r="B1035" s="88"/>
      <c r="C1035"/>
      <c r="D1035"/>
      <c r="E1035" s="81"/>
      <c r="F1035" s="81"/>
      <c r="G1035"/>
      <c r="H1035"/>
      <c r="I1035" s="16"/>
    </row>
    <row r="1036" spans="2:9" ht="13" x14ac:dyDescent="0.2">
      <c r="B1036" s="88"/>
      <c r="C1036"/>
      <c r="D1036"/>
      <c r="E1036" s="81"/>
      <c r="F1036" s="81"/>
      <c r="G1036"/>
      <c r="H1036"/>
      <c r="I1036" s="16"/>
    </row>
    <row r="1037" spans="2:9" ht="13" x14ac:dyDescent="0.2">
      <c r="B1037" s="88"/>
      <c r="C1037"/>
      <c r="D1037"/>
      <c r="E1037" s="81"/>
      <c r="F1037" s="81"/>
      <c r="G1037"/>
      <c r="H1037"/>
      <c r="I1037" s="16"/>
    </row>
    <row r="1038" spans="2:9" ht="13" x14ac:dyDescent="0.2">
      <c r="B1038" s="88"/>
      <c r="C1038"/>
      <c r="D1038"/>
      <c r="E1038" s="81"/>
      <c r="F1038" s="81"/>
      <c r="G1038"/>
      <c r="H1038"/>
      <c r="I1038" s="16"/>
    </row>
    <row r="1039" spans="2:9" ht="13" x14ac:dyDescent="0.2">
      <c r="B1039" s="88"/>
      <c r="C1039"/>
      <c r="D1039"/>
      <c r="E1039" s="81"/>
      <c r="F1039" s="81"/>
      <c r="G1039"/>
      <c r="H1039"/>
      <c r="I1039" s="16"/>
    </row>
    <row r="1040" spans="2:9" ht="13" x14ac:dyDescent="0.2">
      <c r="B1040" s="88"/>
      <c r="C1040"/>
      <c r="D1040"/>
      <c r="E1040" s="81"/>
      <c r="F1040" s="81"/>
      <c r="G1040"/>
      <c r="H1040"/>
      <c r="I1040" s="16"/>
    </row>
    <row r="1041" spans="2:9" ht="13" x14ac:dyDescent="0.2">
      <c r="B1041" s="88"/>
      <c r="C1041"/>
      <c r="D1041"/>
      <c r="E1041" s="81"/>
      <c r="F1041" s="81"/>
      <c r="G1041"/>
      <c r="H1041"/>
      <c r="I1041" s="16"/>
    </row>
    <row r="1042" spans="2:9" ht="13" x14ac:dyDescent="0.2">
      <c r="B1042" s="88"/>
      <c r="C1042"/>
      <c r="D1042"/>
      <c r="E1042" s="81"/>
      <c r="F1042" s="81"/>
      <c r="G1042"/>
      <c r="H1042"/>
      <c r="I1042" s="16"/>
    </row>
    <row r="1043" spans="2:9" ht="13" x14ac:dyDescent="0.2">
      <c r="B1043" s="88"/>
      <c r="C1043"/>
      <c r="D1043"/>
      <c r="E1043" s="81"/>
      <c r="F1043" s="81"/>
      <c r="G1043"/>
      <c r="H1043"/>
      <c r="I1043" s="16"/>
    </row>
    <row r="1044" spans="2:9" ht="13" x14ac:dyDescent="0.2">
      <c r="B1044" s="88"/>
      <c r="C1044"/>
      <c r="D1044"/>
      <c r="E1044" s="81"/>
      <c r="F1044" s="81"/>
      <c r="G1044"/>
      <c r="H1044"/>
      <c r="I1044" s="16"/>
    </row>
    <row r="1045" spans="2:9" ht="13" x14ac:dyDescent="0.2">
      <c r="B1045" s="88"/>
      <c r="C1045"/>
      <c r="D1045"/>
      <c r="E1045" s="81"/>
      <c r="F1045" s="81"/>
      <c r="G1045"/>
      <c r="H1045"/>
      <c r="I1045" s="16"/>
    </row>
    <row r="1046" spans="2:9" ht="13" x14ac:dyDescent="0.2">
      <c r="B1046" s="88"/>
      <c r="C1046"/>
      <c r="D1046"/>
      <c r="E1046" s="81"/>
      <c r="F1046" s="81"/>
      <c r="G1046"/>
      <c r="H1046"/>
      <c r="I1046" s="16"/>
    </row>
    <row r="1047" spans="2:9" ht="13" x14ac:dyDescent="0.2">
      <c r="B1047" s="88"/>
      <c r="C1047"/>
      <c r="D1047"/>
      <c r="E1047" s="81"/>
      <c r="F1047" s="81"/>
      <c r="G1047"/>
      <c r="H1047"/>
      <c r="I1047" s="16"/>
    </row>
    <row r="1048" spans="2:9" ht="13" x14ac:dyDescent="0.2">
      <c r="B1048" s="88"/>
      <c r="C1048"/>
      <c r="D1048"/>
      <c r="E1048" s="81"/>
      <c r="F1048" s="81"/>
      <c r="G1048"/>
      <c r="H1048"/>
      <c r="I1048" s="16"/>
    </row>
    <row r="1049" spans="2:9" ht="13" x14ac:dyDescent="0.2">
      <c r="B1049" s="88"/>
      <c r="C1049"/>
      <c r="D1049"/>
      <c r="E1049" s="81"/>
      <c r="F1049" s="81"/>
      <c r="G1049"/>
      <c r="H1049"/>
      <c r="I1049" s="16"/>
    </row>
    <row r="1050" spans="2:9" ht="13" x14ac:dyDescent="0.2">
      <c r="B1050" s="88"/>
      <c r="C1050"/>
      <c r="D1050"/>
      <c r="E1050" s="81"/>
      <c r="F1050" s="81"/>
      <c r="G1050"/>
      <c r="H1050"/>
      <c r="I1050" s="16"/>
    </row>
    <row r="1051" spans="2:9" ht="13" x14ac:dyDescent="0.2">
      <c r="B1051" s="88"/>
      <c r="C1051"/>
      <c r="D1051"/>
      <c r="E1051" s="81"/>
      <c r="F1051" s="81"/>
      <c r="G1051"/>
      <c r="H1051"/>
      <c r="I1051" s="16"/>
    </row>
    <row r="1052" spans="2:9" ht="13" x14ac:dyDescent="0.2">
      <c r="B1052" s="88"/>
      <c r="C1052"/>
      <c r="D1052"/>
      <c r="E1052" s="81"/>
      <c r="F1052" s="81"/>
      <c r="G1052"/>
      <c r="H1052"/>
      <c r="I1052" s="16"/>
    </row>
    <row r="1053" spans="2:9" ht="13" x14ac:dyDescent="0.2">
      <c r="B1053" s="88"/>
      <c r="C1053"/>
      <c r="D1053"/>
      <c r="E1053" s="81"/>
      <c r="F1053" s="81"/>
      <c r="G1053"/>
      <c r="H1053"/>
      <c r="I1053" s="16"/>
    </row>
    <row r="1054" spans="2:9" ht="13" x14ac:dyDescent="0.2">
      <c r="B1054" s="88"/>
      <c r="C1054"/>
      <c r="D1054"/>
      <c r="E1054" s="81"/>
      <c r="F1054" s="81"/>
      <c r="G1054"/>
      <c r="H1054"/>
      <c r="I1054" s="16"/>
    </row>
    <row r="1055" spans="2:9" ht="13" x14ac:dyDescent="0.2">
      <c r="B1055" s="88"/>
      <c r="C1055"/>
      <c r="D1055"/>
      <c r="E1055" s="81"/>
      <c r="F1055" s="81"/>
      <c r="G1055"/>
      <c r="H1055"/>
      <c r="I1055" s="16"/>
    </row>
    <row r="1056" spans="2:9" ht="13" x14ac:dyDescent="0.2">
      <c r="B1056" s="88"/>
      <c r="C1056"/>
      <c r="D1056"/>
      <c r="E1056" s="81"/>
      <c r="F1056" s="81"/>
      <c r="G1056"/>
      <c r="H1056"/>
      <c r="I1056" s="16"/>
    </row>
    <row r="1057" spans="2:9" ht="13" x14ac:dyDescent="0.2">
      <c r="B1057" s="88"/>
      <c r="C1057"/>
      <c r="D1057"/>
      <c r="E1057" s="81"/>
      <c r="F1057" s="81"/>
      <c r="G1057"/>
      <c r="H1057"/>
      <c r="I1057" s="16"/>
    </row>
    <row r="1058" spans="2:9" ht="13" x14ac:dyDescent="0.2">
      <c r="B1058" s="88"/>
      <c r="C1058"/>
      <c r="D1058"/>
      <c r="E1058" s="81"/>
      <c r="F1058" s="81"/>
      <c r="G1058"/>
      <c r="H1058"/>
      <c r="I1058" s="16"/>
    </row>
    <row r="1059" spans="2:9" ht="13" x14ac:dyDescent="0.2">
      <c r="B1059" s="88"/>
      <c r="C1059"/>
      <c r="D1059"/>
      <c r="E1059" s="81"/>
      <c r="F1059" s="81"/>
      <c r="G1059"/>
      <c r="H1059"/>
      <c r="I1059" s="16"/>
    </row>
    <row r="1060" spans="2:9" ht="13" x14ac:dyDescent="0.2">
      <c r="B1060" s="88"/>
      <c r="C1060"/>
      <c r="D1060"/>
      <c r="E1060" s="81"/>
      <c r="F1060" s="81"/>
      <c r="G1060"/>
      <c r="H1060"/>
      <c r="I1060" s="16"/>
    </row>
    <row r="1061" spans="2:9" ht="13" x14ac:dyDescent="0.2">
      <c r="B1061" s="88"/>
      <c r="C1061"/>
      <c r="D1061"/>
      <c r="E1061" s="81"/>
      <c r="F1061" s="81"/>
      <c r="G1061"/>
      <c r="H1061"/>
      <c r="I1061" s="16"/>
    </row>
    <row r="1062" spans="2:9" ht="13" x14ac:dyDescent="0.2">
      <c r="B1062" s="88"/>
      <c r="C1062"/>
      <c r="D1062"/>
      <c r="E1062" s="81"/>
      <c r="F1062" s="81"/>
      <c r="G1062"/>
      <c r="H1062"/>
      <c r="I1062" s="16"/>
    </row>
    <row r="1063" spans="2:9" ht="13" x14ac:dyDescent="0.2">
      <c r="B1063" s="88"/>
      <c r="C1063"/>
      <c r="D1063"/>
      <c r="E1063" s="81"/>
      <c r="F1063" s="81"/>
      <c r="G1063"/>
      <c r="H1063"/>
      <c r="I1063" s="16"/>
    </row>
    <row r="1064" spans="2:9" ht="13" x14ac:dyDescent="0.2">
      <c r="B1064" s="88"/>
      <c r="C1064"/>
      <c r="D1064"/>
      <c r="E1064" s="81"/>
      <c r="F1064" s="81"/>
      <c r="G1064"/>
      <c r="H1064"/>
      <c r="I1064" s="16"/>
    </row>
    <row r="1065" spans="2:9" ht="13" x14ac:dyDescent="0.2">
      <c r="B1065" s="88"/>
      <c r="C1065"/>
      <c r="D1065"/>
      <c r="E1065" s="81"/>
      <c r="F1065" s="81"/>
      <c r="G1065"/>
      <c r="H1065"/>
      <c r="I1065" s="16"/>
    </row>
    <row r="1066" spans="2:9" ht="13" x14ac:dyDescent="0.2">
      <c r="B1066" s="88"/>
      <c r="C1066"/>
      <c r="D1066"/>
      <c r="E1066" s="81"/>
      <c r="F1066" s="81"/>
      <c r="G1066"/>
      <c r="H1066"/>
      <c r="I1066" s="16"/>
    </row>
    <row r="1067" spans="2:9" ht="13" x14ac:dyDescent="0.2">
      <c r="B1067" s="88"/>
      <c r="C1067"/>
      <c r="D1067"/>
      <c r="E1067" s="81"/>
      <c r="F1067" s="81"/>
      <c r="G1067"/>
      <c r="H1067"/>
      <c r="I1067" s="16"/>
    </row>
    <row r="1068" spans="2:9" ht="13" x14ac:dyDescent="0.2">
      <c r="B1068" s="88"/>
      <c r="C1068"/>
      <c r="D1068"/>
      <c r="E1068" s="81"/>
      <c r="F1068" s="81"/>
      <c r="G1068"/>
      <c r="H1068"/>
      <c r="I1068" s="16"/>
    </row>
    <row r="1069" spans="2:9" ht="13" x14ac:dyDescent="0.2">
      <c r="B1069" s="88"/>
      <c r="C1069"/>
      <c r="D1069"/>
      <c r="E1069" s="81"/>
      <c r="F1069" s="81"/>
      <c r="G1069"/>
      <c r="H1069"/>
      <c r="I1069" s="16"/>
    </row>
    <row r="1070" spans="2:9" ht="13" x14ac:dyDescent="0.2">
      <c r="B1070" s="88"/>
      <c r="C1070"/>
      <c r="D1070"/>
      <c r="E1070" s="81"/>
      <c r="F1070" s="81"/>
      <c r="G1070"/>
      <c r="H1070"/>
      <c r="I1070" s="16"/>
    </row>
    <row r="1071" spans="2:9" ht="13" x14ac:dyDescent="0.2">
      <c r="B1071" s="88"/>
      <c r="C1071"/>
      <c r="D1071"/>
      <c r="E1071" s="81"/>
      <c r="F1071" s="81"/>
      <c r="G1071"/>
      <c r="H1071"/>
      <c r="I1071" s="16"/>
    </row>
    <row r="1072" spans="2:9" ht="13" x14ac:dyDescent="0.2">
      <c r="B1072" s="88"/>
      <c r="C1072"/>
      <c r="D1072"/>
      <c r="E1072" s="81"/>
      <c r="F1072" s="81"/>
      <c r="G1072"/>
      <c r="H1072"/>
      <c r="I1072" s="16"/>
    </row>
    <row r="1073" spans="2:9" ht="13" x14ac:dyDescent="0.2">
      <c r="B1073" s="88"/>
      <c r="C1073"/>
      <c r="D1073"/>
      <c r="E1073" s="81"/>
      <c r="F1073" s="81"/>
      <c r="G1073"/>
      <c r="H1073"/>
      <c r="I1073" s="16"/>
    </row>
    <row r="1074" spans="2:9" ht="13" x14ac:dyDescent="0.2">
      <c r="B1074" s="88"/>
      <c r="C1074"/>
      <c r="D1074"/>
      <c r="E1074" s="81"/>
      <c r="F1074" s="81"/>
      <c r="G1074"/>
      <c r="H1074"/>
      <c r="I1074" s="16"/>
    </row>
    <row r="1075" spans="2:9" ht="13" x14ac:dyDescent="0.2">
      <c r="B1075" s="88"/>
      <c r="C1075"/>
      <c r="D1075"/>
      <c r="E1075" s="81"/>
      <c r="F1075" s="81"/>
      <c r="G1075"/>
      <c r="H1075"/>
      <c r="I1075" s="16"/>
    </row>
    <row r="1076" spans="2:9" ht="13" x14ac:dyDescent="0.2">
      <c r="B1076" s="88"/>
      <c r="C1076"/>
      <c r="D1076"/>
      <c r="E1076" s="81"/>
      <c r="F1076" s="81"/>
      <c r="G1076"/>
      <c r="H1076"/>
      <c r="I1076" s="16"/>
    </row>
    <row r="1077" spans="2:9" ht="13" x14ac:dyDescent="0.2">
      <c r="B1077" s="88"/>
      <c r="C1077"/>
      <c r="D1077"/>
      <c r="E1077" s="81"/>
      <c r="F1077" s="81"/>
      <c r="G1077"/>
      <c r="H1077"/>
      <c r="I1077" s="16"/>
    </row>
    <row r="1078" spans="2:9" ht="13" x14ac:dyDescent="0.2">
      <c r="B1078" s="88"/>
      <c r="C1078"/>
      <c r="D1078"/>
      <c r="E1078" s="81"/>
      <c r="F1078" s="81"/>
      <c r="G1078"/>
      <c r="H1078"/>
      <c r="I1078" s="16"/>
    </row>
    <row r="1079" spans="2:9" ht="13" x14ac:dyDescent="0.2">
      <c r="B1079" s="88"/>
      <c r="C1079"/>
      <c r="D1079"/>
      <c r="E1079" s="81"/>
      <c r="F1079" s="81"/>
      <c r="G1079"/>
      <c r="H1079"/>
      <c r="I1079" s="16"/>
    </row>
    <row r="1080" spans="2:9" ht="13" x14ac:dyDescent="0.2">
      <c r="B1080" s="88"/>
      <c r="C1080"/>
      <c r="D1080"/>
      <c r="E1080" s="81"/>
      <c r="F1080" s="81"/>
      <c r="G1080"/>
      <c r="H1080"/>
      <c r="I1080" s="16"/>
    </row>
    <row r="1081" spans="2:9" ht="13" x14ac:dyDescent="0.2">
      <c r="B1081" s="88"/>
      <c r="C1081"/>
      <c r="D1081"/>
      <c r="E1081" s="81"/>
      <c r="F1081" s="81"/>
      <c r="G1081"/>
      <c r="H1081"/>
      <c r="I1081" s="16"/>
    </row>
    <row r="1082" spans="2:9" ht="13" x14ac:dyDescent="0.2">
      <c r="B1082" s="88"/>
      <c r="C1082"/>
      <c r="D1082"/>
      <c r="E1082" s="81"/>
      <c r="F1082" s="81"/>
      <c r="G1082"/>
      <c r="H1082"/>
      <c r="I1082" s="16"/>
    </row>
    <row r="1083" spans="2:9" ht="13" x14ac:dyDescent="0.2">
      <c r="B1083" s="88"/>
      <c r="C1083"/>
      <c r="D1083"/>
      <c r="E1083" s="81"/>
      <c r="F1083" s="81"/>
      <c r="G1083"/>
      <c r="H1083"/>
      <c r="I1083" s="16"/>
    </row>
    <row r="1084" spans="2:9" ht="13" x14ac:dyDescent="0.2">
      <c r="B1084" s="88"/>
      <c r="C1084"/>
      <c r="D1084"/>
      <c r="E1084" s="81"/>
      <c r="F1084" s="81"/>
      <c r="G1084"/>
      <c r="H1084"/>
      <c r="I1084" s="16"/>
    </row>
    <row r="1085" spans="2:9" ht="13" x14ac:dyDescent="0.2">
      <c r="B1085" s="88"/>
      <c r="C1085"/>
      <c r="D1085"/>
      <c r="E1085" s="81"/>
      <c r="F1085" s="81"/>
      <c r="G1085"/>
      <c r="H1085"/>
      <c r="I1085" s="16"/>
    </row>
    <row r="1086" spans="2:9" ht="13" x14ac:dyDescent="0.2">
      <c r="B1086" s="88"/>
      <c r="C1086"/>
      <c r="D1086"/>
      <c r="E1086" s="81"/>
      <c r="F1086" s="81"/>
      <c r="G1086"/>
      <c r="H1086"/>
      <c r="I1086" s="16"/>
    </row>
    <row r="1087" spans="2:9" ht="13" x14ac:dyDescent="0.2">
      <c r="B1087" s="88"/>
      <c r="C1087"/>
      <c r="D1087"/>
      <c r="E1087" s="81"/>
      <c r="F1087" s="81"/>
      <c r="G1087"/>
      <c r="H1087"/>
      <c r="I1087" s="16"/>
    </row>
    <row r="1088" spans="2:9" ht="13" x14ac:dyDescent="0.2">
      <c r="B1088" s="88"/>
      <c r="C1088"/>
      <c r="D1088"/>
      <c r="E1088" s="81"/>
      <c r="F1088" s="81"/>
      <c r="G1088"/>
      <c r="H1088"/>
      <c r="I1088" s="16"/>
    </row>
    <row r="1089" spans="2:9" ht="13" x14ac:dyDescent="0.2">
      <c r="B1089" s="88"/>
      <c r="C1089"/>
      <c r="D1089"/>
      <c r="E1089" s="81"/>
      <c r="F1089" s="81"/>
      <c r="G1089"/>
      <c r="H1089"/>
      <c r="I1089" s="16"/>
    </row>
    <row r="1090" spans="2:9" ht="13" x14ac:dyDescent="0.2">
      <c r="B1090" s="88"/>
      <c r="C1090"/>
      <c r="D1090"/>
      <c r="E1090" s="81"/>
      <c r="F1090" s="81"/>
      <c r="G1090"/>
      <c r="H1090"/>
      <c r="I1090" s="16"/>
    </row>
    <row r="1091" spans="2:9" ht="13" x14ac:dyDescent="0.2">
      <c r="B1091" s="88"/>
      <c r="C1091"/>
      <c r="D1091"/>
      <c r="E1091" s="81"/>
      <c r="F1091" s="81"/>
      <c r="G1091"/>
      <c r="H1091"/>
      <c r="I1091" s="16"/>
    </row>
    <row r="1092" spans="2:9" ht="13" x14ac:dyDescent="0.2">
      <c r="B1092" s="88"/>
      <c r="C1092"/>
      <c r="D1092"/>
      <c r="E1092" s="81"/>
      <c r="F1092" s="81"/>
      <c r="G1092"/>
      <c r="H1092"/>
      <c r="I1092" s="16"/>
    </row>
    <row r="1093" spans="2:9" ht="13" x14ac:dyDescent="0.2">
      <c r="B1093" s="88"/>
      <c r="C1093"/>
      <c r="D1093"/>
      <c r="E1093" s="81"/>
      <c r="F1093" s="81"/>
      <c r="G1093"/>
      <c r="H1093"/>
      <c r="I1093" s="16"/>
    </row>
    <row r="1094" spans="2:9" ht="13" x14ac:dyDescent="0.2">
      <c r="B1094" s="88"/>
      <c r="C1094"/>
      <c r="D1094"/>
      <c r="E1094" s="81"/>
      <c r="F1094" s="81"/>
      <c r="G1094"/>
      <c r="H1094"/>
      <c r="I1094" s="16"/>
    </row>
    <row r="1095" spans="2:9" ht="13" x14ac:dyDescent="0.2">
      <c r="B1095" s="88"/>
      <c r="C1095"/>
      <c r="D1095"/>
      <c r="E1095" s="81"/>
      <c r="F1095" s="81"/>
      <c r="G1095"/>
      <c r="H1095"/>
      <c r="I1095" s="16"/>
    </row>
    <row r="1096" spans="2:9" ht="13" x14ac:dyDescent="0.2">
      <c r="B1096" s="88"/>
      <c r="C1096"/>
      <c r="D1096"/>
      <c r="E1096" s="81"/>
      <c r="F1096" s="81"/>
      <c r="G1096"/>
      <c r="H1096"/>
      <c r="I1096" s="16"/>
    </row>
    <row r="1097" spans="2:9" ht="13" x14ac:dyDescent="0.2">
      <c r="B1097" s="88"/>
      <c r="C1097"/>
      <c r="D1097"/>
      <c r="E1097" s="81"/>
      <c r="F1097" s="81"/>
      <c r="G1097"/>
      <c r="H1097"/>
      <c r="I1097" s="16"/>
    </row>
    <row r="1098" spans="2:9" ht="13" x14ac:dyDescent="0.2">
      <c r="B1098" s="88"/>
      <c r="C1098"/>
      <c r="D1098"/>
      <c r="E1098" s="81"/>
      <c r="F1098" s="81"/>
      <c r="G1098"/>
      <c r="H1098"/>
      <c r="I1098" s="16"/>
    </row>
    <row r="1099" spans="2:9" ht="13" x14ac:dyDescent="0.2">
      <c r="B1099" s="88"/>
      <c r="C1099"/>
      <c r="D1099"/>
      <c r="E1099" s="81"/>
      <c r="F1099" s="81"/>
      <c r="G1099"/>
      <c r="H1099"/>
      <c r="I1099" s="16"/>
    </row>
    <row r="1100" spans="2:9" ht="13" x14ac:dyDescent="0.2">
      <c r="B1100" s="88"/>
      <c r="C1100"/>
      <c r="D1100"/>
      <c r="E1100" s="81"/>
      <c r="F1100" s="81"/>
      <c r="G1100"/>
      <c r="H1100"/>
      <c r="I1100" s="16"/>
    </row>
    <row r="1101" spans="2:9" ht="13" x14ac:dyDescent="0.2">
      <c r="B1101" s="88"/>
      <c r="C1101"/>
      <c r="D1101"/>
      <c r="E1101" s="81"/>
      <c r="F1101" s="81"/>
      <c r="G1101"/>
      <c r="H1101"/>
      <c r="I1101" s="16"/>
    </row>
    <row r="1102" spans="2:9" ht="13" x14ac:dyDescent="0.2">
      <c r="B1102" s="88"/>
      <c r="C1102"/>
      <c r="D1102"/>
      <c r="E1102" s="81"/>
      <c r="F1102" s="81"/>
      <c r="G1102"/>
      <c r="H1102"/>
      <c r="I1102" s="16"/>
    </row>
    <row r="1103" spans="2:9" ht="13" x14ac:dyDescent="0.2">
      <c r="B1103" s="88"/>
      <c r="C1103"/>
      <c r="D1103"/>
      <c r="E1103" s="81"/>
      <c r="F1103" s="81"/>
      <c r="G1103"/>
      <c r="H1103"/>
      <c r="I1103" s="16"/>
    </row>
    <row r="1104" spans="2:9" ht="13" x14ac:dyDescent="0.2">
      <c r="B1104" s="88"/>
      <c r="C1104"/>
      <c r="D1104"/>
      <c r="E1104" s="81"/>
      <c r="F1104" s="81"/>
      <c r="G1104"/>
      <c r="H1104"/>
      <c r="I1104" s="16"/>
    </row>
    <row r="1105" spans="2:9" ht="13" x14ac:dyDescent="0.2">
      <c r="B1105" s="88"/>
      <c r="C1105"/>
      <c r="D1105"/>
      <c r="E1105" s="81"/>
      <c r="F1105" s="81"/>
      <c r="G1105"/>
      <c r="H1105"/>
      <c r="I1105" s="16"/>
    </row>
    <row r="1106" spans="2:9" ht="13" x14ac:dyDescent="0.2">
      <c r="B1106" s="88"/>
      <c r="C1106"/>
      <c r="D1106"/>
      <c r="E1106" s="81"/>
      <c r="F1106" s="81"/>
      <c r="G1106"/>
      <c r="H1106"/>
      <c r="I1106" s="16"/>
    </row>
    <row r="1107" spans="2:9" ht="13" x14ac:dyDescent="0.2">
      <c r="B1107" s="88"/>
      <c r="C1107"/>
      <c r="D1107"/>
      <c r="E1107" s="81"/>
      <c r="F1107" s="81"/>
      <c r="G1107"/>
      <c r="H1107"/>
      <c r="I1107" s="16"/>
    </row>
    <row r="1108" spans="2:9" ht="13" x14ac:dyDescent="0.2">
      <c r="B1108" s="88"/>
      <c r="C1108"/>
      <c r="D1108"/>
      <c r="E1108" s="81"/>
      <c r="F1108" s="81"/>
      <c r="G1108"/>
      <c r="H1108"/>
      <c r="I1108" s="16"/>
    </row>
    <row r="1109" spans="2:9" ht="13" x14ac:dyDescent="0.2">
      <c r="B1109" s="88"/>
      <c r="C1109"/>
      <c r="D1109"/>
      <c r="E1109" s="81"/>
      <c r="F1109" s="81"/>
      <c r="G1109"/>
      <c r="H1109"/>
      <c r="I1109" s="16"/>
    </row>
    <row r="1110" spans="2:9" ht="13" x14ac:dyDescent="0.2">
      <c r="B1110" s="88"/>
      <c r="C1110"/>
      <c r="D1110"/>
      <c r="E1110" s="81"/>
      <c r="F1110" s="81"/>
      <c r="G1110"/>
      <c r="H1110"/>
      <c r="I1110" s="16"/>
    </row>
    <row r="1111" spans="2:9" ht="13" x14ac:dyDescent="0.2">
      <c r="B1111" s="88"/>
      <c r="C1111"/>
      <c r="D1111"/>
      <c r="E1111" s="81"/>
      <c r="F1111" s="81"/>
      <c r="G1111"/>
      <c r="H1111"/>
      <c r="I1111" s="16"/>
    </row>
    <row r="1112" spans="2:9" ht="13" x14ac:dyDescent="0.2">
      <c r="B1112" s="88"/>
      <c r="C1112"/>
      <c r="D1112"/>
      <c r="E1112" s="81"/>
      <c r="F1112" s="81"/>
      <c r="G1112"/>
      <c r="H1112"/>
      <c r="I1112" s="16"/>
    </row>
    <row r="1113" spans="2:9" ht="13" x14ac:dyDescent="0.2">
      <c r="B1113" s="88"/>
      <c r="C1113"/>
      <c r="D1113"/>
      <c r="E1113" s="81"/>
      <c r="F1113" s="81"/>
      <c r="G1113"/>
      <c r="H1113"/>
      <c r="I1113" s="16"/>
    </row>
    <row r="1114" spans="2:9" ht="13" x14ac:dyDescent="0.2">
      <c r="B1114" s="88"/>
      <c r="C1114"/>
      <c r="D1114"/>
      <c r="E1114" s="81"/>
      <c r="F1114" s="81"/>
      <c r="G1114"/>
      <c r="H1114"/>
      <c r="I1114" s="16"/>
    </row>
    <row r="1115" spans="2:9" ht="13" x14ac:dyDescent="0.2">
      <c r="B1115" s="88"/>
      <c r="C1115"/>
      <c r="D1115"/>
      <c r="E1115" s="81"/>
      <c r="F1115" s="81"/>
      <c r="G1115"/>
      <c r="H1115"/>
      <c r="I1115" s="16"/>
    </row>
    <row r="1116" spans="2:9" ht="13" x14ac:dyDescent="0.2">
      <c r="B1116" s="88"/>
      <c r="C1116"/>
      <c r="D1116"/>
      <c r="E1116" s="81"/>
      <c r="F1116" s="81"/>
      <c r="G1116"/>
      <c r="H1116"/>
      <c r="I1116" s="16"/>
    </row>
    <row r="1117" spans="2:9" ht="13" x14ac:dyDescent="0.2">
      <c r="B1117" s="88"/>
      <c r="C1117"/>
      <c r="D1117"/>
      <c r="E1117" s="81"/>
      <c r="F1117" s="81"/>
      <c r="G1117"/>
      <c r="H1117"/>
      <c r="I1117" s="16"/>
    </row>
    <row r="1118" spans="2:9" ht="13" x14ac:dyDescent="0.2">
      <c r="B1118" s="88"/>
      <c r="C1118"/>
      <c r="D1118"/>
      <c r="E1118" s="81"/>
      <c r="F1118" s="81"/>
      <c r="G1118"/>
      <c r="H1118"/>
      <c r="I1118" s="16"/>
    </row>
    <row r="1119" spans="2:9" ht="13" x14ac:dyDescent="0.2">
      <c r="B1119" s="88"/>
      <c r="C1119"/>
      <c r="D1119"/>
      <c r="E1119" s="81"/>
      <c r="F1119" s="81"/>
      <c r="G1119"/>
      <c r="H1119"/>
      <c r="I1119" s="16"/>
    </row>
    <row r="1120" spans="2:9" ht="13" x14ac:dyDescent="0.2">
      <c r="B1120" s="88"/>
      <c r="C1120"/>
      <c r="D1120"/>
      <c r="E1120" s="81"/>
      <c r="F1120" s="81"/>
      <c r="G1120"/>
      <c r="H1120"/>
      <c r="I1120" s="16"/>
    </row>
    <row r="1121" spans="2:9" ht="13" x14ac:dyDescent="0.2">
      <c r="B1121" s="88"/>
      <c r="C1121"/>
      <c r="D1121"/>
      <c r="E1121" s="81"/>
      <c r="F1121" s="81"/>
      <c r="G1121"/>
      <c r="H1121"/>
      <c r="I1121" s="16"/>
    </row>
    <row r="1122" spans="2:9" ht="13" x14ac:dyDescent="0.2">
      <c r="B1122" s="88"/>
      <c r="C1122"/>
      <c r="D1122"/>
      <c r="E1122" s="81"/>
      <c r="F1122" s="81"/>
      <c r="G1122"/>
      <c r="H1122"/>
      <c r="I1122" s="16"/>
    </row>
    <row r="1123" spans="2:9" ht="13" x14ac:dyDescent="0.2">
      <c r="B1123" s="88"/>
      <c r="C1123"/>
      <c r="D1123"/>
      <c r="E1123" s="81"/>
      <c r="F1123" s="81"/>
      <c r="G1123"/>
      <c r="H1123"/>
      <c r="I1123" s="16"/>
    </row>
    <row r="1124" spans="2:9" ht="13" x14ac:dyDescent="0.2">
      <c r="B1124" s="88"/>
      <c r="C1124"/>
      <c r="D1124"/>
      <c r="E1124" s="81"/>
      <c r="F1124" s="81"/>
      <c r="G1124"/>
      <c r="H1124"/>
      <c r="I1124" s="16"/>
    </row>
    <row r="1125" spans="2:9" ht="13" x14ac:dyDescent="0.2">
      <c r="B1125" s="88"/>
      <c r="C1125"/>
      <c r="D1125"/>
      <c r="E1125" s="81"/>
      <c r="F1125" s="81"/>
      <c r="G1125"/>
      <c r="H1125"/>
      <c r="I1125" s="16"/>
    </row>
    <row r="1126" spans="2:9" ht="13" x14ac:dyDescent="0.2">
      <c r="B1126" s="88"/>
      <c r="C1126"/>
      <c r="D1126"/>
      <c r="E1126" s="81"/>
      <c r="F1126" s="81"/>
      <c r="G1126"/>
      <c r="H1126"/>
      <c r="I1126" s="16"/>
    </row>
    <row r="1127" spans="2:9" ht="13" x14ac:dyDescent="0.2">
      <c r="B1127" s="88"/>
      <c r="C1127"/>
      <c r="D1127"/>
      <c r="E1127" s="81"/>
      <c r="F1127" s="81"/>
      <c r="G1127"/>
      <c r="H1127"/>
      <c r="I1127" s="16"/>
    </row>
    <row r="1128" spans="2:9" ht="13" x14ac:dyDescent="0.2">
      <c r="B1128" s="88"/>
      <c r="C1128"/>
      <c r="D1128"/>
      <c r="E1128" s="81"/>
      <c r="F1128" s="81"/>
      <c r="G1128"/>
      <c r="H1128"/>
      <c r="I1128" s="16"/>
    </row>
    <row r="1129" spans="2:9" ht="13" x14ac:dyDescent="0.2">
      <c r="B1129" s="88"/>
      <c r="C1129"/>
      <c r="D1129"/>
      <c r="E1129" s="81"/>
      <c r="F1129" s="81"/>
      <c r="G1129"/>
      <c r="H1129"/>
      <c r="I1129" s="16"/>
    </row>
    <row r="1130" spans="2:9" ht="13" x14ac:dyDescent="0.2">
      <c r="B1130" s="88"/>
      <c r="C1130"/>
      <c r="D1130"/>
      <c r="E1130" s="81"/>
      <c r="F1130" s="81"/>
      <c r="G1130"/>
      <c r="H1130"/>
      <c r="I1130" s="16"/>
    </row>
    <row r="1131" spans="2:9" ht="13" x14ac:dyDescent="0.2">
      <c r="B1131" s="88"/>
      <c r="C1131"/>
      <c r="D1131"/>
      <c r="E1131" s="81"/>
      <c r="F1131" s="81"/>
      <c r="G1131"/>
      <c r="H1131"/>
      <c r="I1131" s="16"/>
    </row>
    <row r="1132" spans="2:9" ht="13" x14ac:dyDescent="0.2">
      <c r="B1132" s="88"/>
      <c r="C1132"/>
      <c r="D1132"/>
      <c r="E1132" s="81"/>
      <c r="F1132" s="81"/>
      <c r="G1132"/>
      <c r="H1132"/>
      <c r="I1132" s="16"/>
    </row>
    <row r="1133" spans="2:9" ht="13" x14ac:dyDescent="0.2">
      <c r="B1133" s="88"/>
      <c r="C1133"/>
      <c r="D1133"/>
      <c r="E1133" s="81"/>
      <c r="F1133" s="81"/>
      <c r="G1133"/>
      <c r="H1133"/>
      <c r="I1133" s="16"/>
    </row>
    <row r="1134" spans="2:9" ht="13" x14ac:dyDescent="0.2">
      <c r="B1134" s="88"/>
      <c r="C1134"/>
      <c r="D1134"/>
      <c r="E1134" s="81"/>
      <c r="F1134" s="81"/>
      <c r="G1134"/>
      <c r="H1134"/>
      <c r="I1134" s="16"/>
    </row>
    <row r="1135" spans="2:9" ht="13" x14ac:dyDescent="0.2">
      <c r="B1135" s="88"/>
      <c r="C1135"/>
      <c r="D1135"/>
      <c r="E1135" s="81"/>
      <c r="F1135" s="81"/>
      <c r="G1135"/>
      <c r="H1135"/>
      <c r="I1135" s="16"/>
    </row>
    <row r="1136" spans="2:9" ht="13" x14ac:dyDescent="0.2">
      <c r="B1136" s="88"/>
      <c r="C1136"/>
      <c r="D1136"/>
      <c r="E1136" s="81"/>
      <c r="F1136" s="81"/>
      <c r="G1136"/>
      <c r="H1136"/>
      <c r="I1136" s="16"/>
    </row>
    <row r="1137" spans="2:9" ht="13" x14ac:dyDescent="0.2">
      <c r="B1137" s="88"/>
      <c r="C1137"/>
      <c r="D1137"/>
      <c r="E1137" s="81"/>
      <c r="F1137" s="81"/>
      <c r="G1137"/>
      <c r="H1137"/>
      <c r="I1137" s="16"/>
    </row>
    <row r="1138" spans="2:9" ht="13" x14ac:dyDescent="0.2">
      <c r="B1138" s="88"/>
      <c r="C1138"/>
      <c r="D1138"/>
      <c r="E1138" s="81"/>
      <c r="F1138" s="81"/>
      <c r="G1138"/>
      <c r="H1138"/>
      <c r="I1138" s="16"/>
    </row>
    <row r="1139" spans="2:9" ht="13" x14ac:dyDescent="0.2">
      <c r="B1139" s="88"/>
      <c r="C1139"/>
      <c r="D1139"/>
      <c r="E1139" s="81"/>
      <c r="F1139" s="81"/>
      <c r="G1139"/>
      <c r="H1139"/>
      <c r="I1139" s="16"/>
    </row>
    <row r="1140" spans="2:9" ht="13" x14ac:dyDescent="0.2">
      <c r="B1140" s="88"/>
      <c r="C1140"/>
      <c r="D1140"/>
      <c r="E1140" s="81"/>
      <c r="F1140" s="81"/>
      <c r="G1140"/>
      <c r="H1140"/>
      <c r="I1140" s="16"/>
    </row>
    <row r="1141" spans="2:9" ht="13" x14ac:dyDescent="0.2">
      <c r="B1141" s="88"/>
      <c r="C1141"/>
      <c r="D1141"/>
      <c r="E1141" s="81"/>
      <c r="F1141" s="81"/>
      <c r="G1141"/>
      <c r="H1141"/>
      <c r="I1141" s="16"/>
    </row>
    <row r="1142" spans="2:9" ht="13" x14ac:dyDescent="0.2">
      <c r="B1142" s="88"/>
      <c r="C1142"/>
      <c r="D1142"/>
      <c r="E1142" s="81"/>
      <c r="F1142" s="81"/>
      <c r="G1142"/>
      <c r="H1142"/>
      <c r="I1142" s="16"/>
    </row>
    <row r="1143" spans="2:9" ht="13" x14ac:dyDescent="0.2">
      <c r="B1143" s="88"/>
      <c r="C1143"/>
      <c r="D1143"/>
      <c r="E1143" s="81"/>
      <c r="F1143" s="81"/>
      <c r="G1143"/>
      <c r="H1143"/>
      <c r="I1143" s="16"/>
    </row>
    <row r="1144" spans="2:9" ht="13" x14ac:dyDescent="0.2">
      <c r="B1144" s="88"/>
      <c r="C1144"/>
      <c r="D1144"/>
      <c r="E1144" s="81"/>
      <c r="F1144" s="81"/>
      <c r="G1144"/>
      <c r="H1144"/>
      <c r="I1144" s="16"/>
    </row>
    <row r="1145" spans="2:9" ht="13" x14ac:dyDescent="0.2">
      <c r="B1145" s="88"/>
      <c r="C1145"/>
      <c r="D1145"/>
      <c r="E1145" s="81"/>
      <c r="F1145" s="81"/>
      <c r="G1145"/>
      <c r="H1145"/>
      <c r="I1145" s="16"/>
    </row>
    <row r="1146" spans="2:9" ht="13" x14ac:dyDescent="0.2">
      <c r="B1146" s="88"/>
      <c r="C1146"/>
      <c r="D1146"/>
      <c r="E1146" s="81"/>
      <c r="F1146" s="81"/>
      <c r="G1146"/>
      <c r="H1146"/>
      <c r="I1146" s="16"/>
    </row>
    <row r="1147" spans="2:9" ht="13" x14ac:dyDescent="0.2">
      <c r="B1147" s="88"/>
      <c r="C1147"/>
      <c r="D1147"/>
      <c r="E1147" s="81"/>
      <c r="F1147" s="81"/>
      <c r="G1147"/>
      <c r="H1147"/>
      <c r="I1147" s="16"/>
    </row>
    <row r="1148" spans="2:9" ht="13" x14ac:dyDescent="0.2">
      <c r="B1148" s="88"/>
      <c r="C1148"/>
      <c r="D1148"/>
      <c r="E1148" s="81"/>
      <c r="F1148" s="81"/>
      <c r="G1148"/>
      <c r="H1148"/>
      <c r="I1148" s="16"/>
    </row>
    <row r="1149" spans="2:9" ht="13" x14ac:dyDescent="0.2">
      <c r="B1149" s="88"/>
      <c r="C1149"/>
      <c r="D1149"/>
      <c r="E1149" s="81"/>
      <c r="F1149" s="81"/>
      <c r="G1149"/>
      <c r="H1149"/>
      <c r="I1149" s="16"/>
    </row>
    <row r="1150" spans="2:9" ht="13" x14ac:dyDescent="0.2">
      <c r="B1150" s="88"/>
      <c r="C1150"/>
      <c r="D1150"/>
      <c r="E1150" s="81"/>
      <c r="F1150" s="81"/>
      <c r="G1150"/>
      <c r="H1150"/>
      <c r="I1150" s="16"/>
    </row>
    <row r="1151" spans="2:9" ht="13" x14ac:dyDescent="0.2">
      <c r="B1151" s="88"/>
      <c r="C1151"/>
      <c r="D1151"/>
      <c r="E1151" s="81"/>
      <c r="F1151" s="81"/>
      <c r="G1151"/>
      <c r="H1151"/>
      <c r="I1151" s="16"/>
    </row>
    <row r="1152" spans="2:9" ht="13" x14ac:dyDescent="0.2">
      <c r="B1152" s="88"/>
      <c r="C1152"/>
      <c r="D1152"/>
      <c r="E1152" s="81"/>
      <c r="F1152" s="81"/>
      <c r="G1152"/>
      <c r="H1152"/>
      <c r="I1152" s="16"/>
    </row>
    <row r="1153" spans="2:9" ht="13" x14ac:dyDescent="0.2">
      <c r="B1153" s="88"/>
      <c r="C1153"/>
      <c r="D1153"/>
      <c r="E1153" s="81"/>
      <c r="F1153" s="81"/>
      <c r="G1153"/>
      <c r="H1153"/>
      <c r="I1153" s="16"/>
    </row>
    <row r="1154" spans="2:9" ht="13" x14ac:dyDescent="0.2">
      <c r="B1154" s="88"/>
      <c r="C1154"/>
      <c r="D1154"/>
      <c r="E1154" s="81"/>
      <c r="F1154" s="81"/>
      <c r="G1154"/>
      <c r="H1154"/>
      <c r="I1154" s="16"/>
    </row>
    <row r="1155" spans="2:9" ht="13" x14ac:dyDescent="0.2">
      <c r="B1155" s="88"/>
      <c r="C1155"/>
      <c r="D1155"/>
      <c r="E1155" s="81"/>
      <c r="F1155" s="81"/>
      <c r="G1155"/>
      <c r="H1155"/>
      <c r="I1155" s="16"/>
    </row>
    <row r="1156" spans="2:9" ht="13" x14ac:dyDescent="0.2">
      <c r="B1156" s="88"/>
      <c r="C1156"/>
      <c r="D1156"/>
      <c r="E1156" s="81"/>
      <c r="F1156" s="81"/>
      <c r="G1156"/>
      <c r="H1156"/>
      <c r="I1156" s="16"/>
    </row>
    <row r="1157" spans="2:9" ht="13" x14ac:dyDescent="0.2">
      <c r="B1157" s="88"/>
      <c r="C1157"/>
      <c r="D1157"/>
      <c r="E1157" s="81"/>
      <c r="F1157" s="81"/>
      <c r="G1157"/>
      <c r="H1157"/>
      <c r="I1157" s="16"/>
    </row>
    <row r="1158" spans="2:9" ht="13" x14ac:dyDescent="0.2">
      <c r="B1158" s="88"/>
      <c r="C1158"/>
      <c r="D1158"/>
      <c r="E1158" s="81"/>
      <c r="F1158" s="81"/>
      <c r="G1158"/>
      <c r="H1158"/>
      <c r="I1158" s="16"/>
    </row>
    <row r="1159" spans="2:9" ht="13" x14ac:dyDescent="0.2">
      <c r="B1159" s="88"/>
      <c r="C1159"/>
      <c r="D1159"/>
      <c r="E1159" s="81"/>
      <c r="F1159" s="81"/>
      <c r="G1159"/>
      <c r="H1159"/>
      <c r="I1159" s="16"/>
    </row>
    <row r="1160" spans="2:9" ht="13" x14ac:dyDescent="0.2">
      <c r="B1160" s="88"/>
      <c r="C1160"/>
      <c r="D1160"/>
      <c r="E1160" s="81"/>
      <c r="F1160" s="81"/>
      <c r="G1160"/>
      <c r="H1160"/>
      <c r="I1160" s="16"/>
    </row>
    <row r="1161" spans="2:9" ht="13" x14ac:dyDescent="0.2">
      <c r="B1161" s="88"/>
      <c r="C1161"/>
      <c r="D1161"/>
      <c r="E1161" s="81"/>
      <c r="F1161" s="81"/>
      <c r="G1161"/>
      <c r="H1161"/>
      <c r="I1161" s="16"/>
    </row>
    <row r="1162" spans="2:9" ht="13" x14ac:dyDescent="0.2">
      <c r="B1162" s="88"/>
      <c r="C1162"/>
      <c r="D1162"/>
      <c r="E1162" s="81"/>
      <c r="F1162" s="81"/>
      <c r="G1162"/>
      <c r="H1162"/>
      <c r="I1162" s="16"/>
    </row>
    <row r="1163" spans="2:9" ht="13" x14ac:dyDescent="0.2">
      <c r="B1163" s="88"/>
      <c r="C1163"/>
      <c r="D1163"/>
      <c r="E1163" s="81"/>
      <c r="F1163" s="81"/>
      <c r="G1163"/>
      <c r="H1163"/>
      <c r="I1163" s="16"/>
    </row>
    <row r="1164" spans="2:9" ht="13" x14ac:dyDescent="0.2">
      <c r="B1164" s="88"/>
      <c r="C1164"/>
      <c r="D1164"/>
      <c r="E1164" s="81"/>
      <c r="F1164" s="81"/>
      <c r="G1164"/>
      <c r="H1164"/>
      <c r="I1164" s="16"/>
    </row>
    <row r="1165" spans="2:9" ht="13" x14ac:dyDescent="0.2">
      <c r="B1165" s="88"/>
      <c r="C1165"/>
      <c r="D1165"/>
      <c r="E1165" s="81"/>
      <c r="F1165" s="81"/>
      <c r="G1165"/>
      <c r="H1165"/>
      <c r="I1165" s="16"/>
    </row>
    <row r="1166" spans="2:9" ht="13" x14ac:dyDescent="0.2">
      <c r="B1166" s="88"/>
      <c r="C1166"/>
      <c r="D1166"/>
      <c r="E1166" s="81"/>
      <c r="F1166" s="81"/>
      <c r="G1166"/>
      <c r="H1166"/>
      <c r="I1166" s="16"/>
    </row>
    <row r="1167" spans="2:9" ht="13" x14ac:dyDescent="0.2">
      <c r="B1167" s="88"/>
      <c r="C1167"/>
      <c r="D1167"/>
      <c r="E1167" s="81"/>
      <c r="F1167" s="81"/>
      <c r="G1167"/>
      <c r="H1167"/>
      <c r="I1167" s="16"/>
    </row>
    <row r="1168" spans="2:9" ht="13" x14ac:dyDescent="0.2">
      <c r="B1168" s="88"/>
      <c r="C1168"/>
      <c r="D1168"/>
      <c r="E1168" s="81"/>
      <c r="F1168" s="81"/>
      <c r="G1168"/>
      <c r="H1168"/>
      <c r="I1168" s="16"/>
    </row>
    <row r="1169" spans="2:9" ht="13" x14ac:dyDescent="0.2">
      <c r="B1169" s="88"/>
      <c r="C1169"/>
      <c r="D1169"/>
      <c r="E1169" s="81"/>
      <c r="F1169" s="81"/>
      <c r="G1169"/>
      <c r="H1169"/>
      <c r="I1169" s="16"/>
    </row>
    <row r="1170" spans="2:9" ht="13" x14ac:dyDescent="0.2">
      <c r="B1170" s="88"/>
      <c r="C1170"/>
      <c r="D1170"/>
      <c r="E1170" s="81"/>
      <c r="F1170" s="81"/>
      <c r="G1170"/>
      <c r="H1170"/>
      <c r="I1170" s="16"/>
    </row>
    <row r="1171" spans="2:9" ht="13" x14ac:dyDescent="0.2">
      <c r="B1171" s="88"/>
      <c r="C1171"/>
      <c r="D1171"/>
      <c r="E1171" s="81"/>
      <c r="F1171" s="81"/>
      <c r="G1171"/>
      <c r="H1171"/>
      <c r="I1171" s="16"/>
    </row>
    <row r="1172" spans="2:9" ht="13" x14ac:dyDescent="0.2">
      <c r="B1172" s="88"/>
      <c r="C1172"/>
      <c r="D1172"/>
      <c r="E1172" s="81"/>
      <c r="F1172" s="81"/>
      <c r="G1172"/>
      <c r="H1172"/>
      <c r="I1172" s="16"/>
    </row>
    <row r="1173" spans="2:9" ht="13" x14ac:dyDescent="0.2">
      <c r="B1173" s="88"/>
      <c r="C1173"/>
      <c r="D1173"/>
      <c r="E1173" s="81"/>
      <c r="F1173" s="81"/>
      <c r="G1173"/>
      <c r="H1173"/>
      <c r="I1173" s="16"/>
    </row>
    <row r="1174" spans="2:9" ht="13" x14ac:dyDescent="0.2">
      <c r="B1174" s="88"/>
      <c r="C1174"/>
      <c r="D1174"/>
      <c r="E1174" s="81"/>
      <c r="F1174" s="81"/>
      <c r="G1174"/>
      <c r="H1174"/>
      <c r="I1174" s="16"/>
    </row>
    <row r="1175" spans="2:9" ht="13" x14ac:dyDescent="0.2">
      <c r="B1175" s="88"/>
      <c r="C1175"/>
      <c r="D1175"/>
      <c r="E1175" s="81"/>
      <c r="F1175" s="81"/>
      <c r="G1175"/>
      <c r="H1175"/>
      <c r="I1175" s="16"/>
    </row>
    <row r="1176" spans="2:9" ht="13" x14ac:dyDescent="0.2">
      <c r="B1176" s="88"/>
      <c r="C1176"/>
      <c r="D1176"/>
      <c r="E1176" s="81"/>
      <c r="F1176" s="81"/>
      <c r="G1176"/>
      <c r="H1176"/>
      <c r="I1176" s="16"/>
    </row>
    <row r="1177" spans="2:9" ht="13" x14ac:dyDescent="0.2">
      <c r="B1177" s="88"/>
      <c r="C1177"/>
      <c r="D1177"/>
      <c r="E1177" s="81"/>
      <c r="F1177" s="81"/>
      <c r="G1177"/>
      <c r="H1177"/>
      <c r="I1177" s="16"/>
    </row>
    <row r="1178" spans="2:9" ht="13" x14ac:dyDescent="0.2">
      <c r="B1178" s="88"/>
      <c r="C1178"/>
      <c r="D1178"/>
      <c r="E1178" s="81"/>
      <c r="F1178" s="81"/>
      <c r="G1178"/>
      <c r="H1178"/>
      <c r="I1178" s="16"/>
    </row>
    <row r="1179" spans="2:9" ht="13" x14ac:dyDescent="0.2">
      <c r="B1179" s="88"/>
      <c r="C1179"/>
      <c r="D1179"/>
      <c r="E1179" s="81"/>
      <c r="F1179" s="81"/>
      <c r="G1179"/>
      <c r="H1179"/>
      <c r="I1179" s="16"/>
    </row>
    <row r="1180" spans="2:9" ht="13" x14ac:dyDescent="0.2">
      <c r="B1180" s="88"/>
      <c r="C1180"/>
      <c r="D1180"/>
      <c r="E1180" s="81"/>
      <c r="F1180" s="81"/>
      <c r="G1180"/>
      <c r="H1180"/>
      <c r="I1180" s="16"/>
    </row>
    <row r="1181" spans="2:9" ht="13" x14ac:dyDescent="0.2">
      <c r="B1181" s="88"/>
      <c r="C1181"/>
      <c r="D1181"/>
      <c r="E1181" s="81"/>
      <c r="F1181" s="81"/>
      <c r="G1181"/>
      <c r="H1181"/>
      <c r="I1181" s="16"/>
    </row>
    <row r="1182" spans="2:9" ht="13" x14ac:dyDescent="0.2">
      <c r="B1182" s="88"/>
      <c r="C1182"/>
      <c r="D1182"/>
      <c r="E1182" s="81"/>
      <c r="F1182" s="81"/>
      <c r="G1182"/>
      <c r="H1182"/>
      <c r="I1182" s="16"/>
    </row>
    <row r="1183" spans="2:9" ht="13" x14ac:dyDescent="0.2">
      <c r="B1183" s="88"/>
      <c r="C1183"/>
      <c r="D1183"/>
      <c r="E1183" s="81"/>
      <c r="F1183" s="81"/>
      <c r="G1183"/>
      <c r="H1183"/>
      <c r="I1183" s="16"/>
    </row>
    <row r="1184" spans="2:9" ht="13" x14ac:dyDescent="0.2">
      <c r="B1184" s="88"/>
      <c r="C1184"/>
      <c r="D1184"/>
      <c r="E1184" s="81"/>
      <c r="F1184" s="81"/>
      <c r="G1184"/>
      <c r="H1184"/>
      <c r="I1184" s="16"/>
    </row>
    <row r="1185" spans="2:9" ht="13" x14ac:dyDescent="0.2">
      <c r="B1185" s="88"/>
      <c r="C1185"/>
      <c r="D1185"/>
      <c r="E1185" s="81"/>
      <c r="F1185" s="81"/>
      <c r="G1185"/>
      <c r="H1185"/>
      <c r="I1185" s="16"/>
    </row>
    <row r="1186" spans="2:9" ht="13" x14ac:dyDescent="0.2">
      <c r="B1186" s="88"/>
      <c r="C1186"/>
      <c r="D1186"/>
      <c r="E1186" s="81"/>
      <c r="F1186" s="81"/>
      <c r="G1186"/>
      <c r="H1186"/>
      <c r="I1186" s="16"/>
    </row>
    <row r="1187" spans="2:9" ht="13" x14ac:dyDescent="0.2">
      <c r="B1187" s="88"/>
      <c r="C1187"/>
      <c r="D1187"/>
      <c r="E1187" s="81"/>
      <c r="F1187" s="81"/>
      <c r="G1187"/>
      <c r="H1187"/>
      <c r="I1187" s="16"/>
    </row>
    <row r="1188" spans="2:9" ht="13" x14ac:dyDescent="0.2">
      <c r="B1188" s="88"/>
      <c r="C1188"/>
      <c r="D1188"/>
      <c r="E1188" s="81"/>
      <c r="F1188" s="81"/>
      <c r="G1188"/>
      <c r="H1188"/>
      <c r="I1188" s="16"/>
    </row>
    <row r="1189" spans="2:9" ht="13" x14ac:dyDescent="0.2">
      <c r="B1189" s="88"/>
      <c r="C1189"/>
      <c r="D1189"/>
      <c r="E1189" s="81"/>
      <c r="F1189" s="81"/>
      <c r="G1189"/>
      <c r="H1189"/>
      <c r="I1189" s="16"/>
    </row>
    <row r="1190" spans="2:9" ht="13" x14ac:dyDescent="0.2">
      <c r="B1190" s="88"/>
      <c r="C1190"/>
      <c r="D1190"/>
      <c r="E1190" s="81"/>
      <c r="F1190" s="81"/>
      <c r="G1190"/>
      <c r="H1190"/>
      <c r="I1190" s="16"/>
    </row>
    <row r="1191" spans="2:9" ht="13" x14ac:dyDescent="0.2">
      <c r="B1191" s="88"/>
      <c r="C1191"/>
      <c r="D1191"/>
      <c r="E1191" s="81"/>
      <c r="F1191" s="81"/>
      <c r="G1191"/>
      <c r="H1191"/>
      <c r="I1191" s="16"/>
    </row>
    <row r="1192" spans="2:9" ht="13" x14ac:dyDescent="0.2">
      <c r="B1192" s="88"/>
      <c r="C1192"/>
      <c r="D1192"/>
      <c r="E1192" s="81"/>
      <c r="F1192" s="81"/>
      <c r="G1192"/>
      <c r="H1192"/>
      <c r="I1192" s="16"/>
    </row>
    <row r="1193" spans="2:9" ht="13" x14ac:dyDescent="0.2">
      <c r="B1193" s="88"/>
      <c r="C1193"/>
      <c r="D1193"/>
      <c r="E1193" s="81"/>
      <c r="F1193" s="81"/>
      <c r="G1193"/>
      <c r="H1193"/>
      <c r="I1193" s="16"/>
    </row>
    <row r="1194" spans="2:9" ht="13" x14ac:dyDescent="0.2">
      <c r="B1194" s="88"/>
      <c r="C1194"/>
      <c r="D1194"/>
      <c r="E1194" s="81"/>
      <c r="F1194" s="81"/>
      <c r="G1194"/>
      <c r="H1194"/>
      <c r="I1194" s="16"/>
    </row>
    <row r="1195" spans="2:9" ht="13" x14ac:dyDescent="0.2">
      <c r="B1195" s="88"/>
      <c r="C1195"/>
      <c r="D1195"/>
      <c r="E1195" s="81"/>
      <c r="F1195" s="81"/>
      <c r="G1195"/>
      <c r="H1195"/>
      <c r="I1195" s="16"/>
    </row>
    <row r="1196" spans="2:9" ht="13" x14ac:dyDescent="0.2">
      <c r="B1196" s="88"/>
      <c r="C1196"/>
      <c r="D1196"/>
      <c r="E1196" s="81"/>
      <c r="F1196" s="81"/>
      <c r="G1196"/>
      <c r="H1196"/>
      <c r="I1196" s="16"/>
    </row>
    <row r="1197" spans="2:9" ht="13" x14ac:dyDescent="0.2">
      <c r="B1197" s="88"/>
      <c r="C1197"/>
      <c r="D1197"/>
      <c r="E1197" s="81"/>
      <c r="F1197" s="81"/>
      <c r="G1197"/>
      <c r="H1197"/>
      <c r="I1197" s="16"/>
    </row>
    <row r="1198" spans="2:9" ht="13" x14ac:dyDescent="0.2">
      <c r="B1198" s="88"/>
      <c r="C1198"/>
      <c r="D1198"/>
      <c r="E1198" s="81"/>
      <c r="F1198" s="81"/>
      <c r="G1198"/>
      <c r="H1198"/>
      <c r="I1198" s="16"/>
    </row>
    <row r="1199" spans="2:9" ht="13" x14ac:dyDescent="0.2">
      <c r="B1199" s="88"/>
      <c r="C1199"/>
      <c r="D1199"/>
      <c r="E1199" s="81"/>
      <c r="F1199" s="81"/>
      <c r="G1199"/>
      <c r="H1199"/>
      <c r="I1199" s="16"/>
    </row>
    <row r="1200" spans="2:9" ht="13" x14ac:dyDescent="0.2">
      <c r="B1200" s="88"/>
      <c r="C1200"/>
      <c r="D1200"/>
      <c r="E1200" s="81"/>
      <c r="F1200" s="81"/>
      <c r="G1200"/>
      <c r="H1200"/>
      <c r="I1200" s="16"/>
    </row>
    <row r="1201" spans="2:9" ht="13" x14ac:dyDescent="0.2">
      <c r="B1201" s="88"/>
      <c r="C1201"/>
      <c r="D1201"/>
      <c r="E1201" s="81"/>
      <c r="F1201" s="81"/>
      <c r="G1201"/>
      <c r="H1201"/>
      <c r="I1201" s="16"/>
    </row>
    <row r="1202" spans="2:9" ht="13" x14ac:dyDescent="0.2">
      <c r="B1202" s="88"/>
      <c r="C1202"/>
      <c r="D1202"/>
      <c r="E1202" s="81"/>
      <c r="F1202" s="81"/>
      <c r="G1202"/>
      <c r="H1202"/>
      <c r="I1202" s="16"/>
    </row>
    <row r="1203" spans="2:9" ht="13" x14ac:dyDescent="0.2">
      <c r="B1203" s="88"/>
      <c r="C1203"/>
      <c r="D1203"/>
      <c r="E1203" s="81"/>
      <c r="F1203" s="81"/>
      <c r="G1203"/>
      <c r="H1203"/>
      <c r="I1203" s="16"/>
    </row>
    <row r="1204" spans="2:9" ht="13" x14ac:dyDescent="0.2">
      <c r="B1204" s="88"/>
      <c r="C1204"/>
      <c r="D1204"/>
      <c r="E1204" s="81"/>
      <c r="F1204" s="81"/>
      <c r="G1204"/>
      <c r="H1204"/>
      <c r="I1204" s="16"/>
    </row>
    <row r="1205" spans="2:9" ht="13" x14ac:dyDescent="0.2">
      <c r="B1205" s="88"/>
      <c r="C1205"/>
      <c r="D1205"/>
      <c r="E1205" s="81"/>
      <c r="F1205" s="81"/>
      <c r="G1205"/>
      <c r="H1205"/>
      <c r="I1205" s="16"/>
    </row>
    <row r="1206" spans="2:9" ht="13" x14ac:dyDescent="0.2">
      <c r="B1206" s="88"/>
      <c r="C1206"/>
      <c r="D1206"/>
      <c r="E1206" s="81"/>
      <c r="F1206" s="81"/>
      <c r="G1206"/>
      <c r="H1206"/>
      <c r="I1206" s="16"/>
    </row>
    <row r="1207" spans="2:9" ht="13" x14ac:dyDescent="0.2">
      <c r="B1207" s="88"/>
      <c r="C1207"/>
      <c r="D1207"/>
      <c r="E1207" s="81"/>
      <c r="F1207" s="81"/>
      <c r="G1207"/>
      <c r="H1207"/>
      <c r="I1207" s="16"/>
    </row>
    <row r="1208" spans="2:9" ht="13" x14ac:dyDescent="0.2">
      <c r="B1208" s="88"/>
      <c r="C1208"/>
      <c r="D1208"/>
      <c r="E1208" s="81"/>
      <c r="F1208" s="81"/>
      <c r="G1208"/>
      <c r="H1208"/>
      <c r="I1208" s="16"/>
    </row>
    <row r="1209" spans="2:9" ht="13" x14ac:dyDescent="0.2">
      <c r="B1209" s="88"/>
      <c r="C1209"/>
      <c r="D1209"/>
      <c r="E1209" s="81"/>
      <c r="F1209" s="81"/>
      <c r="G1209"/>
      <c r="H1209"/>
      <c r="I1209" s="16"/>
    </row>
    <row r="1210" spans="2:9" ht="13" x14ac:dyDescent="0.2">
      <c r="B1210" s="88"/>
      <c r="C1210"/>
      <c r="D1210"/>
      <c r="E1210" s="81"/>
      <c r="F1210" s="81"/>
      <c r="G1210"/>
      <c r="H1210"/>
      <c r="I1210" s="16"/>
    </row>
    <row r="1211" spans="2:9" ht="13" x14ac:dyDescent="0.2">
      <c r="B1211" s="88"/>
      <c r="C1211"/>
      <c r="D1211"/>
      <c r="E1211" s="81"/>
      <c r="F1211" s="81"/>
      <c r="G1211"/>
      <c r="H1211"/>
      <c r="I1211" s="16"/>
    </row>
    <row r="1212" spans="2:9" ht="13" x14ac:dyDescent="0.2">
      <c r="B1212" s="88"/>
      <c r="C1212"/>
      <c r="D1212"/>
      <c r="E1212" s="81"/>
      <c r="F1212" s="81"/>
      <c r="G1212"/>
      <c r="H1212"/>
      <c r="I1212" s="16"/>
    </row>
    <row r="1213" spans="2:9" ht="13" x14ac:dyDescent="0.2">
      <c r="B1213" s="88"/>
      <c r="C1213"/>
      <c r="D1213"/>
      <c r="E1213" s="81"/>
      <c r="F1213" s="81"/>
      <c r="G1213"/>
      <c r="H1213"/>
      <c r="I1213" s="16"/>
    </row>
    <row r="1214" spans="2:9" ht="13" x14ac:dyDescent="0.2">
      <c r="B1214" s="88"/>
      <c r="C1214"/>
      <c r="D1214"/>
      <c r="E1214" s="81"/>
      <c r="F1214" s="81"/>
      <c r="G1214"/>
      <c r="H1214"/>
      <c r="I1214" s="16"/>
    </row>
    <row r="1215" spans="2:9" ht="13" x14ac:dyDescent="0.2">
      <c r="B1215" s="88"/>
      <c r="C1215"/>
      <c r="D1215"/>
      <c r="E1215" s="81"/>
      <c r="F1215" s="81"/>
      <c r="G1215"/>
      <c r="H1215"/>
      <c r="I1215" s="16"/>
    </row>
    <row r="1216" spans="2:9" ht="13" x14ac:dyDescent="0.2">
      <c r="B1216" s="88"/>
      <c r="C1216"/>
      <c r="D1216"/>
      <c r="E1216" s="81"/>
      <c r="F1216" s="81"/>
      <c r="G1216"/>
      <c r="H1216"/>
      <c r="I1216" s="16"/>
    </row>
    <row r="1217" spans="2:9" ht="13" x14ac:dyDescent="0.2">
      <c r="B1217" s="88"/>
      <c r="C1217"/>
      <c r="D1217"/>
      <c r="E1217" s="81"/>
      <c r="F1217" s="81"/>
      <c r="G1217"/>
      <c r="H1217"/>
      <c r="I1217" s="16"/>
    </row>
    <row r="1218" spans="2:9" ht="13" x14ac:dyDescent="0.2">
      <c r="B1218" s="88"/>
      <c r="C1218"/>
      <c r="D1218"/>
      <c r="E1218" s="81"/>
      <c r="F1218" s="81"/>
      <c r="G1218"/>
      <c r="H1218"/>
      <c r="I1218" s="16"/>
    </row>
    <row r="1219" spans="2:9" ht="13" x14ac:dyDescent="0.2">
      <c r="B1219" s="88"/>
      <c r="C1219"/>
      <c r="D1219"/>
      <c r="E1219" s="81"/>
      <c r="F1219" s="81"/>
      <c r="G1219"/>
      <c r="H1219"/>
      <c r="I1219" s="16"/>
    </row>
    <row r="1220" spans="2:9" ht="13" x14ac:dyDescent="0.2">
      <c r="B1220" s="88"/>
      <c r="C1220"/>
      <c r="D1220"/>
      <c r="E1220" s="81"/>
      <c r="F1220" s="81"/>
      <c r="G1220"/>
      <c r="H1220"/>
      <c r="I1220" s="16"/>
    </row>
    <row r="1221" spans="2:9" ht="13" x14ac:dyDescent="0.2">
      <c r="B1221" s="88"/>
      <c r="C1221"/>
      <c r="D1221"/>
      <c r="E1221" s="81"/>
      <c r="F1221" s="81"/>
      <c r="G1221"/>
      <c r="H1221"/>
      <c r="I1221" s="16"/>
    </row>
    <row r="1222" spans="2:9" ht="13" x14ac:dyDescent="0.2">
      <c r="B1222" s="88"/>
      <c r="C1222"/>
      <c r="D1222"/>
      <c r="E1222" s="81"/>
      <c r="F1222" s="81"/>
      <c r="G1222"/>
      <c r="H1222"/>
      <c r="I1222" s="16"/>
    </row>
    <row r="1223" spans="2:9" ht="13" x14ac:dyDescent="0.2">
      <c r="B1223" s="88"/>
      <c r="C1223"/>
      <c r="D1223"/>
      <c r="E1223" s="81"/>
      <c r="F1223" s="81"/>
      <c r="G1223"/>
      <c r="H1223"/>
      <c r="I1223" s="16"/>
    </row>
    <row r="1224" spans="2:9" ht="13" x14ac:dyDescent="0.2">
      <c r="B1224" s="88"/>
      <c r="C1224"/>
      <c r="D1224"/>
      <c r="E1224" s="81"/>
      <c r="F1224" s="81"/>
      <c r="G1224"/>
      <c r="H1224"/>
      <c r="I1224" s="16"/>
    </row>
    <row r="1225" spans="2:9" ht="13" x14ac:dyDescent="0.2">
      <c r="B1225" s="88"/>
      <c r="C1225"/>
      <c r="D1225"/>
      <c r="E1225" s="81"/>
      <c r="F1225" s="81"/>
      <c r="G1225"/>
      <c r="H1225"/>
      <c r="I1225" s="16"/>
    </row>
    <row r="1226" spans="2:9" ht="13" x14ac:dyDescent="0.2">
      <c r="B1226" s="88"/>
      <c r="C1226"/>
      <c r="D1226"/>
      <c r="E1226" s="81"/>
      <c r="F1226" s="81"/>
      <c r="G1226"/>
      <c r="H1226"/>
      <c r="I1226" s="16"/>
    </row>
    <row r="1227" spans="2:9" ht="13" x14ac:dyDescent="0.2">
      <c r="B1227" s="88"/>
      <c r="C1227"/>
      <c r="D1227"/>
      <c r="E1227" s="81"/>
      <c r="F1227" s="81"/>
      <c r="G1227"/>
      <c r="H1227"/>
      <c r="I1227" s="16"/>
    </row>
    <row r="1228" spans="2:9" ht="13" x14ac:dyDescent="0.2">
      <c r="B1228" s="88"/>
      <c r="C1228"/>
      <c r="D1228"/>
      <c r="E1228" s="81"/>
      <c r="F1228" s="81"/>
      <c r="G1228"/>
      <c r="H1228"/>
      <c r="I1228" s="16"/>
    </row>
    <row r="1229" spans="2:9" ht="13" x14ac:dyDescent="0.2">
      <c r="B1229" s="88"/>
      <c r="C1229"/>
      <c r="D1229"/>
      <c r="E1229" s="81"/>
      <c r="F1229" s="81"/>
      <c r="G1229"/>
      <c r="H1229"/>
      <c r="I1229" s="16"/>
    </row>
    <row r="1230" spans="2:9" ht="13" x14ac:dyDescent="0.2">
      <c r="B1230" s="88"/>
      <c r="C1230"/>
      <c r="D1230"/>
      <c r="E1230" s="81"/>
      <c r="F1230" s="81"/>
      <c r="G1230"/>
      <c r="H1230"/>
      <c r="I1230" s="16"/>
    </row>
    <row r="1231" spans="2:9" ht="13" x14ac:dyDescent="0.2">
      <c r="B1231" s="88"/>
      <c r="C1231"/>
      <c r="D1231"/>
      <c r="E1231" s="81"/>
      <c r="F1231" s="81"/>
      <c r="G1231"/>
      <c r="H1231"/>
      <c r="I1231" s="16"/>
    </row>
    <row r="1232" spans="2:9" ht="13" x14ac:dyDescent="0.2">
      <c r="B1232" s="88"/>
      <c r="C1232"/>
      <c r="D1232"/>
      <c r="E1232" s="81"/>
      <c r="F1232" s="81"/>
      <c r="G1232"/>
      <c r="H1232"/>
      <c r="I1232" s="16"/>
    </row>
    <row r="1233" spans="2:9" ht="13" x14ac:dyDescent="0.2">
      <c r="B1233" s="88"/>
      <c r="C1233"/>
      <c r="D1233"/>
      <c r="E1233" s="81"/>
      <c r="F1233" s="81"/>
      <c r="G1233"/>
      <c r="H1233"/>
      <c r="I1233" s="16"/>
    </row>
    <row r="1234" spans="2:9" ht="13" x14ac:dyDescent="0.2">
      <c r="B1234" s="88"/>
      <c r="C1234"/>
      <c r="D1234"/>
      <c r="E1234" s="81"/>
      <c r="F1234" s="81"/>
      <c r="G1234"/>
      <c r="H1234"/>
      <c r="I1234" s="16"/>
    </row>
    <row r="1235" spans="2:9" ht="13" x14ac:dyDescent="0.2">
      <c r="B1235" s="88"/>
      <c r="C1235"/>
      <c r="D1235"/>
      <c r="E1235" s="81"/>
      <c r="F1235" s="81"/>
      <c r="G1235"/>
      <c r="H1235"/>
      <c r="I1235" s="16"/>
    </row>
    <row r="1236" spans="2:9" ht="13" x14ac:dyDescent="0.2">
      <c r="B1236" s="88"/>
      <c r="C1236"/>
      <c r="D1236"/>
      <c r="E1236" s="81"/>
      <c r="F1236" s="81"/>
      <c r="G1236"/>
      <c r="H1236"/>
      <c r="I1236" s="16"/>
    </row>
    <row r="1237" spans="2:9" ht="13" x14ac:dyDescent="0.2">
      <c r="B1237" s="88"/>
      <c r="C1237"/>
      <c r="D1237"/>
      <c r="E1237" s="81"/>
      <c r="F1237" s="81"/>
      <c r="G1237"/>
      <c r="H1237"/>
      <c r="I1237" s="16"/>
    </row>
    <row r="1238" spans="2:9" ht="13" x14ac:dyDescent="0.2">
      <c r="B1238" s="88"/>
      <c r="C1238"/>
      <c r="D1238"/>
      <c r="E1238" s="81"/>
      <c r="F1238" s="81"/>
      <c r="G1238"/>
      <c r="H1238"/>
      <c r="I1238" s="16"/>
    </row>
    <row r="1239" spans="2:9" ht="13" x14ac:dyDescent="0.2">
      <c r="B1239" s="88"/>
      <c r="C1239"/>
      <c r="D1239"/>
      <c r="E1239" s="81"/>
      <c r="F1239" s="81"/>
      <c r="G1239"/>
      <c r="H1239"/>
      <c r="I1239" s="16"/>
    </row>
    <row r="1240" spans="2:9" ht="13" x14ac:dyDescent="0.2">
      <c r="B1240" s="88"/>
      <c r="C1240"/>
      <c r="D1240"/>
      <c r="E1240" s="81"/>
      <c r="F1240" s="81"/>
      <c r="G1240"/>
      <c r="H1240"/>
      <c r="I1240" s="16"/>
    </row>
    <row r="1241" spans="2:9" ht="13" x14ac:dyDescent="0.2">
      <c r="B1241" s="88"/>
      <c r="C1241"/>
      <c r="D1241"/>
      <c r="E1241" s="81"/>
      <c r="F1241" s="81"/>
      <c r="G1241"/>
      <c r="H1241"/>
      <c r="I1241" s="16"/>
    </row>
    <row r="1242" spans="2:9" ht="13" x14ac:dyDescent="0.2">
      <c r="B1242" s="88"/>
      <c r="C1242"/>
      <c r="D1242"/>
      <c r="E1242" s="81"/>
      <c r="F1242" s="81"/>
      <c r="G1242"/>
      <c r="H1242"/>
      <c r="I1242" s="16"/>
    </row>
    <row r="1243" spans="2:9" ht="13" x14ac:dyDescent="0.2">
      <c r="B1243" s="88"/>
      <c r="C1243"/>
      <c r="D1243"/>
      <c r="E1243" s="81"/>
      <c r="F1243" s="81"/>
      <c r="G1243"/>
      <c r="H1243"/>
      <c r="I1243" s="16"/>
    </row>
    <row r="1244" spans="2:9" ht="13" x14ac:dyDescent="0.2">
      <c r="B1244" s="88"/>
      <c r="C1244"/>
      <c r="D1244"/>
      <c r="E1244" s="81"/>
      <c r="F1244" s="81"/>
      <c r="G1244"/>
      <c r="H1244"/>
      <c r="I1244" s="16"/>
    </row>
    <row r="1245" spans="2:9" ht="13" x14ac:dyDescent="0.2">
      <c r="B1245" s="88"/>
      <c r="C1245"/>
      <c r="D1245"/>
      <c r="E1245" s="81"/>
      <c r="F1245" s="81"/>
      <c r="G1245"/>
      <c r="H1245"/>
      <c r="I1245" s="16"/>
    </row>
    <row r="1246" spans="2:9" ht="13" x14ac:dyDescent="0.2">
      <c r="B1246" s="88"/>
      <c r="C1246"/>
      <c r="D1246"/>
      <c r="E1246" s="81"/>
      <c r="F1246" s="81"/>
      <c r="G1246"/>
      <c r="H1246"/>
      <c r="I1246" s="16"/>
    </row>
    <row r="1247" spans="2:9" ht="13" x14ac:dyDescent="0.2">
      <c r="B1247" s="88"/>
      <c r="C1247"/>
      <c r="D1247"/>
      <c r="E1247" s="81"/>
      <c r="F1247" s="81"/>
      <c r="G1247"/>
      <c r="H1247"/>
      <c r="I1247" s="16"/>
    </row>
    <row r="1248" spans="2:9" ht="13" x14ac:dyDescent="0.2">
      <c r="B1248" s="88"/>
      <c r="C1248"/>
      <c r="D1248"/>
      <c r="E1248" s="81"/>
      <c r="F1248" s="81"/>
      <c r="G1248"/>
      <c r="H1248"/>
      <c r="I1248" s="16"/>
    </row>
    <row r="1249" spans="2:9" ht="13" x14ac:dyDescent="0.2">
      <c r="B1249" s="88"/>
      <c r="C1249"/>
      <c r="D1249"/>
      <c r="E1249" s="81"/>
      <c r="F1249" s="81"/>
      <c r="G1249"/>
      <c r="H1249"/>
      <c r="I1249" s="16"/>
    </row>
    <row r="1250" spans="2:9" ht="13" x14ac:dyDescent="0.2">
      <c r="B1250" s="88"/>
      <c r="C1250"/>
      <c r="D1250"/>
      <c r="E1250" s="81"/>
      <c r="F1250" s="81"/>
      <c r="G1250"/>
      <c r="H1250"/>
      <c r="I1250" s="16"/>
    </row>
    <row r="1251" spans="2:9" ht="13" x14ac:dyDescent="0.2">
      <c r="B1251" s="88"/>
      <c r="C1251"/>
      <c r="D1251"/>
      <c r="E1251" s="81"/>
      <c r="F1251" s="81"/>
      <c r="G1251"/>
      <c r="H1251"/>
      <c r="I1251" s="16"/>
    </row>
    <row r="1252" spans="2:9" ht="13" x14ac:dyDescent="0.2">
      <c r="B1252" s="88"/>
      <c r="C1252"/>
      <c r="D1252"/>
      <c r="E1252" s="81"/>
      <c r="F1252" s="81"/>
      <c r="G1252"/>
      <c r="H1252"/>
      <c r="I1252" s="16"/>
    </row>
    <row r="1253" spans="2:9" ht="13" x14ac:dyDescent="0.2">
      <c r="B1253" s="88"/>
      <c r="C1253"/>
      <c r="D1253"/>
      <c r="E1253" s="81"/>
      <c r="F1253" s="81"/>
      <c r="G1253"/>
      <c r="H1253"/>
      <c r="I1253" s="16"/>
    </row>
    <row r="1254" spans="2:9" ht="13" x14ac:dyDescent="0.2">
      <c r="B1254" s="88"/>
      <c r="C1254"/>
      <c r="D1254"/>
      <c r="E1254" s="81"/>
      <c r="F1254" s="81"/>
      <c r="G1254"/>
      <c r="H1254"/>
      <c r="I1254" s="16"/>
    </row>
    <row r="1255" spans="2:9" ht="13" x14ac:dyDescent="0.2">
      <c r="B1255" s="88"/>
      <c r="C1255"/>
      <c r="D1255"/>
      <c r="E1255" s="81"/>
      <c r="F1255" s="81"/>
      <c r="G1255"/>
      <c r="H1255"/>
      <c r="I1255" s="16"/>
    </row>
    <row r="1256" spans="2:9" ht="13" x14ac:dyDescent="0.2">
      <c r="B1256" s="88"/>
      <c r="C1256"/>
      <c r="D1256"/>
      <c r="E1256" s="81"/>
      <c r="F1256" s="81"/>
      <c r="G1256"/>
      <c r="H1256"/>
      <c r="I1256" s="16"/>
    </row>
    <row r="1257" spans="2:9" ht="13" x14ac:dyDescent="0.2">
      <c r="B1257" s="88"/>
      <c r="C1257"/>
      <c r="D1257"/>
      <c r="E1257" s="81"/>
      <c r="F1257" s="81"/>
      <c r="G1257"/>
      <c r="H1257"/>
      <c r="I1257" s="16"/>
    </row>
    <row r="1258" spans="2:9" ht="13" x14ac:dyDescent="0.2">
      <c r="B1258" s="88"/>
      <c r="C1258"/>
      <c r="D1258"/>
      <c r="E1258" s="81"/>
      <c r="F1258" s="81"/>
      <c r="G1258"/>
      <c r="H1258"/>
      <c r="I1258" s="16"/>
    </row>
    <row r="1259" spans="2:9" ht="13" x14ac:dyDescent="0.2">
      <c r="B1259" s="88"/>
      <c r="C1259"/>
      <c r="D1259"/>
      <c r="E1259" s="81"/>
      <c r="F1259" s="81"/>
      <c r="G1259"/>
      <c r="H1259"/>
      <c r="I1259" s="16"/>
    </row>
    <row r="1260" spans="2:9" ht="13" x14ac:dyDescent="0.2">
      <c r="B1260" s="88"/>
      <c r="C1260"/>
      <c r="D1260"/>
      <c r="E1260" s="81"/>
      <c r="F1260" s="81"/>
      <c r="G1260"/>
      <c r="H1260"/>
      <c r="I1260" s="16"/>
    </row>
    <row r="1261" spans="2:9" ht="13" x14ac:dyDescent="0.2">
      <c r="B1261" s="88"/>
      <c r="C1261"/>
      <c r="D1261"/>
      <c r="E1261" s="81"/>
      <c r="F1261" s="81"/>
      <c r="G1261"/>
      <c r="H1261"/>
      <c r="I1261" s="16"/>
    </row>
    <row r="1262" spans="2:9" ht="13" x14ac:dyDescent="0.2">
      <c r="B1262" s="88"/>
      <c r="C1262"/>
      <c r="D1262"/>
      <c r="E1262" s="81"/>
      <c r="F1262" s="81"/>
      <c r="G1262"/>
      <c r="H1262"/>
      <c r="I1262" s="16"/>
    </row>
    <row r="1263" spans="2:9" ht="13" x14ac:dyDescent="0.2">
      <c r="B1263" s="88"/>
      <c r="C1263"/>
      <c r="D1263"/>
      <c r="E1263" s="81"/>
      <c r="F1263" s="81"/>
      <c r="G1263"/>
      <c r="H1263"/>
      <c r="I1263" s="16"/>
    </row>
    <row r="1264" spans="2:9" ht="13" x14ac:dyDescent="0.2">
      <c r="B1264" s="88"/>
      <c r="C1264"/>
      <c r="D1264"/>
      <c r="E1264" s="81"/>
      <c r="F1264" s="81"/>
      <c r="G1264"/>
      <c r="H1264"/>
      <c r="I1264" s="16"/>
    </row>
    <row r="1265" spans="2:9" ht="13" x14ac:dyDescent="0.2">
      <c r="B1265" s="88"/>
      <c r="C1265"/>
      <c r="D1265"/>
      <c r="E1265" s="81"/>
      <c r="F1265" s="81"/>
      <c r="G1265"/>
      <c r="H1265"/>
      <c r="I1265" s="16"/>
    </row>
    <row r="1266" spans="2:9" ht="13" x14ac:dyDescent="0.2">
      <c r="B1266" s="88"/>
      <c r="C1266"/>
      <c r="D1266"/>
      <c r="E1266" s="81"/>
      <c r="F1266" s="81"/>
      <c r="G1266"/>
      <c r="H1266"/>
      <c r="I1266" s="16"/>
    </row>
    <row r="1267" spans="2:9" ht="13" x14ac:dyDescent="0.2">
      <c r="B1267" s="88"/>
      <c r="C1267"/>
      <c r="D1267"/>
      <c r="E1267" s="81"/>
      <c r="F1267" s="81"/>
      <c r="G1267"/>
      <c r="H1267"/>
      <c r="I1267" s="16"/>
    </row>
    <row r="1268" spans="2:9" ht="13" x14ac:dyDescent="0.2">
      <c r="B1268" s="88"/>
      <c r="C1268"/>
      <c r="D1268"/>
      <c r="E1268" s="81"/>
      <c r="F1268" s="81"/>
      <c r="G1268"/>
      <c r="H1268"/>
      <c r="I1268" s="16"/>
    </row>
    <row r="1269" spans="2:9" ht="13" x14ac:dyDescent="0.2">
      <c r="B1269" s="88"/>
      <c r="C1269"/>
      <c r="D1269"/>
      <c r="E1269" s="81"/>
      <c r="F1269" s="81"/>
      <c r="G1269"/>
      <c r="H1269"/>
      <c r="I1269" s="16"/>
    </row>
    <row r="1270" spans="2:9" ht="13" x14ac:dyDescent="0.2">
      <c r="B1270" s="88"/>
      <c r="C1270"/>
      <c r="D1270"/>
      <c r="E1270" s="81"/>
      <c r="F1270" s="81"/>
      <c r="G1270"/>
      <c r="H1270"/>
      <c r="I1270" s="16"/>
    </row>
    <row r="1271" spans="2:9" ht="13" x14ac:dyDescent="0.2">
      <c r="B1271" s="88"/>
      <c r="C1271"/>
      <c r="D1271"/>
      <c r="E1271" s="81"/>
      <c r="F1271" s="81"/>
      <c r="G1271"/>
      <c r="H1271"/>
      <c r="I1271" s="16"/>
    </row>
    <row r="1272" spans="2:9" ht="13" x14ac:dyDescent="0.2">
      <c r="B1272" s="88"/>
      <c r="C1272"/>
      <c r="D1272"/>
      <c r="E1272" s="81"/>
      <c r="F1272" s="81"/>
      <c r="G1272"/>
      <c r="H1272"/>
      <c r="I1272" s="16"/>
    </row>
    <row r="1273" spans="2:9" ht="13" x14ac:dyDescent="0.2">
      <c r="B1273" s="88"/>
      <c r="C1273"/>
      <c r="D1273"/>
      <c r="E1273" s="81"/>
      <c r="F1273" s="81"/>
      <c r="G1273"/>
      <c r="H1273"/>
      <c r="I1273" s="16"/>
    </row>
    <row r="1274" spans="2:9" ht="13" x14ac:dyDescent="0.2">
      <c r="B1274" s="88"/>
      <c r="C1274"/>
      <c r="D1274"/>
      <c r="E1274" s="81"/>
      <c r="F1274" s="81"/>
      <c r="G1274"/>
      <c r="H1274"/>
      <c r="I1274" s="16"/>
    </row>
    <row r="1275" spans="2:9" ht="13" x14ac:dyDescent="0.2">
      <c r="B1275" s="88"/>
      <c r="C1275"/>
      <c r="D1275"/>
      <c r="E1275" s="81"/>
      <c r="F1275" s="81"/>
      <c r="G1275"/>
      <c r="H1275"/>
      <c r="I1275" s="16"/>
    </row>
    <row r="1276" spans="2:9" ht="13" x14ac:dyDescent="0.2">
      <c r="B1276" s="88"/>
      <c r="C1276"/>
      <c r="D1276"/>
      <c r="E1276" s="81"/>
      <c r="F1276" s="81"/>
      <c r="G1276"/>
      <c r="H1276"/>
      <c r="I1276" s="16"/>
    </row>
    <row r="1277" spans="2:9" ht="13" x14ac:dyDescent="0.2">
      <c r="B1277" s="88"/>
      <c r="C1277"/>
      <c r="D1277"/>
      <c r="E1277" s="81"/>
      <c r="F1277" s="81"/>
      <c r="G1277"/>
      <c r="H1277"/>
      <c r="I1277" s="16"/>
    </row>
    <row r="1278" spans="2:9" ht="13" x14ac:dyDescent="0.2">
      <c r="B1278" s="88"/>
      <c r="C1278"/>
      <c r="D1278"/>
      <c r="E1278" s="81"/>
      <c r="F1278" s="81"/>
      <c r="G1278"/>
      <c r="H1278"/>
      <c r="I1278" s="16"/>
    </row>
    <row r="1279" spans="2:9" ht="13" x14ac:dyDescent="0.2">
      <c r="B1279" s="88"/>
      <c r="C1279"/>
      <c r="D1279"/>
      <c r="E1279" s="81"/>
      <c r="F1279" s="81"/>
      <c r="G1279"/>
      <c r="H1279"/>
      <c r="I1279" s="16"/>
    </row>
    <row r="1280" spans="2:9" ht="13" x14ac:dyDescent="0.2">
      <c r="B1280" s="88"/>
      <c r="C1280"/>
      <c r="D1280"/>
      <c r="E1280" s="81"/>
      <c r="F1280" s="81"/>
      <c r="G1280"/>
      <c r="H1280"/>
      <c r="I1280" s="16"/>
    </row>
    <row r="1281" spans="2:9" ht="13" x14ac:dyDescent="0.2">
      <c r="B1281" s="88"/>
      <c r="C1281"/>
      <c r="D1281"/>
      <c r="E1281" s="81"/>
      <c r="F1281" s="81"/>
      <c r="G1281"/>
      <c r="H1281"/>
      <c r="I1281" s="16"/>
    </row>
    <row r="1282" spans="2:9" ht="13" x14ac:dyDescent="0.2">
      <c r="B1282" s="88"/>
      <c r="C1282"/>
      <c r="D1282"/>
      <c r="E1282" s="81"/>
      <c r="F1282" s="81"/>
      <c r="G1282"/>
      <c r="H1282"/>
      <c r="I1282" s="16"/>
    </row>
    <row r="1283" spans="2:9" ht="13" x14ac:dyDescent="0.2">
      <c r="B1283" s="88"/>
      <c r="C1283"/>
      <c r="D1283"/>
      <c r="E1283" s="81"/>
      <c r="F1283" s="81"/>
      <c r="G1283"/>
      <c r="H1283"/>
      <c r="I1283" s="16"/>
    </row>
    <row r="1284" spans="2:9" ht="13" x14ac:dyDescent="0.2">
      <c r="B1284" s="88"/>
      <c r="C1284"/>
      <c r="D1284"/>
      <c r="E1284" s="81"/>
      <c r="F1284" s="81"/>
      <c r="G1284"/>
      <c r="H1284"/>
      <c r="I1284" s="16"/>
    </row>
    <row r="1285" spans="2:9" ht="13" x14ac:dyDescent="0.2">
      <c r="B1285" s="88"/>
      <c r="C1285"/>
      <c r="D1285"/>
      <c r="E1285" s="81"/>
      <c r="F1285" s="81"/>
      <c r="G1285"/>
      <c r="H1285"/>
      <c r="I1285" s="16"/>
    </row>
    <row r="1286" spans="2:9" ht="13" x14ac:dyDescent="0.2">
      <c r="B1286" s="88"/>
      <c r="C1286"/>
      <c r="D1286"/>
      <c r="E1286" s="81"/>
      <c r="F1286" s="81"/>
      <c r="G1286"/>
      <c r="H1286"/>
      <c r="I1286" s="16"/>
    </row>
    <row r="1287" spans="2:9" ht="13" x14ac:dyDescent="0.2">
      <c r="B1287" s="88"/>
      <c r="C1287"/>
      <c r="D1287"/>
      <c r="E1287" s="81"/>
      <c r="F1287" s="81"/>
      <c r="G1287"/>
      <c r="H1287"/>
      <c r="I1287" s="16"/>
    </row>
    <row r="1288" spans="2:9" ht="13" x14ac:dyDescent="0.2">
      <c r="B1288" s="88"/>
      <c r="C1288"/>
      <c r="D1288"/>
      <c r="E1288" s="81"/>
      <c r="F1288" s="81"/>
      <c r="G1288"/>
      <c r="H1288"/>
      <c r="I1288" s="16"/>
    </row>
    <row r="1289" spans="2:9" ht="13" x14ac:dyDescent="0.2">
      <c r="B1289" s="88"/>
      <c r="C1289"/>
      <c r="D1289"/>
      <c r="E1289" s="81"/>
      <c r="F1289" s="81"/>
      <c r="G1289"/>
      <c r="H1289"/>
      <c r="I1289" s="16"/>
    </row>
    <row r="1290" spans="2:9" ht="13" x14ac:dyDescent="0.2">
      <c r="B1290" s="88"/>
      <c r="C1290"/>
      <c r="D1290"/>
      <c r="E1290" s="81"/>
      <c r="F1290" s="81"/>
      <c r="G1290"/>
      <c r="H1290"/>
      <c r="I1290" s="16"/>
    </row>
    <row r="1291" spans="2:9" ht="13" x14ac:dyDescent="0.2">
      <c r="B1291" s="88"/>
      <c r="C1291"/>
      <c r="D1291"/>
      <c r="E1291" s="81"/>
      <c r="F1291" s="81"/>
      <c r="G1291"/>
      <c r="H1291"/>
      <c r="I1291" s="16"/>
    </row>
    <row r="1292" spans="2:9" ht="13" x14ac:dyDescent="0.2">
      <c r="B1292" s="88"/>
      <c r="C1292"/>
      <c r="D1292"/>
      <c r="E1292" s="81"/>
      <c r="F1292" s="81"/>
      <c r="G1292"/>
      <c r="H1292"/>
      <c r="I1292" s="16"/>
    </row>
    <row r="1293" spans="2:9" ht="13" x14ac:dyDescent="0.2">
      <c r="B1293" s="88"/>
      <c r="C1293"/>
      <c r="D1293"/>
      <c r="E1293" s="81"/>
      <c r="F1293" s="81"/>
      <c r="G1293"/>
      <c r="H1293"/>
      <c r="I1293" s="16"/>
    </row>
    <row r="1294" spans="2:9" ht="13" x14ac:dyDescent="0.2">
      <c r="B1294" s="88"/>
      <c r="C1294"/>
      <c r="D1294"/>
      <c r="E1294" s="81"/>
      <c r="F1294" s="81"/>
      <c r="G1294"/>
      <c r="H1294"/>
      <c r="I1294" s="16"/>
    </row>
    <row r="1295" spans="2:9" ht="13" x14ac:dyDescent="0.2">
      <c r="B1295" s="88"/>
      <c r="C1295"/>
      <c r="D1295"/>
      <c r="E1295" s="81"/>
      <c r="F1295" s="81"/>
      <c r="G1295"/>
      <c r="H1295"/>
      <c r="I1295" s="16"/>
    </row>
    <row r="1296" spans="2:9" ht="13" x14ac:dyDescent="0.2">
      <c r="B1296" s="88"/>
      <c r="C1296"/>
      <c r="D1296"/>
      <c r="E1296" s="81"/>
      <c r="F1296" s="81"/>
      <c r="G1296"/>
      <c r="H1296"/>
      <c r="I1296" s="16"/>
    </row>
    <row r="1297" spans="2:9" ht="13" x14ac:dyDescent="0.2">
      <c r="B1297" s="88"/>
      <c r="C1297"/>
      <c r="D1297"/>
      <c r="E1297" s="81"/>
      <c r="F1297" s="81"/>
      <c r="G1297"/>
      <c r="H1297"/>
      <c r="I1297" s="16"/>
    </row>
    <row r="1298" spans="2:9" ht="13" x14ac:dyDescent="0.2">
      <c r="B1298" s="88"/>
      <c r="C1298"/>
      <c r="D1298"/>
      <c r="E1298" s="81"/>
      <c r="F1298" s="81"/>
      <c r="G1298"/>
      <c r="H1298"/>
      <c r="I1298" s="16"/>
    </row>
    <row r="1299" spans="2:9" ht="13" x14ac:dyDescent="0.2">
      <c r="B1299" s="88"/>
      <c r="C1299"/>
      <c r="D1299"/>
      <c r="E1299" s="81"/>
      <c r="F1299" s="81"/>
      <c r="G1299"/>
      <c r="H1299"/>
      <c r="I1299" s="16"/>
    </row>
    <row r="1300" spans="2:9" ht="13" x14ac:dyDescent="0.2">
      <c r="B1300" s="88"/>
      <c r="C1300"/>
      <c r="D1300"/>
      <c r="E1300" s="81"/>
      <c r="F1300" s="81"/>
      <c r="G1300"/>
      <c r="H1300"/>
      <c r="I1300" s="16"/>
    </row>
    <row r="1301" spans="2:9" ht="13" x14ac:dyDescent="0.2">
      <c r="B1301" s="88"/>
      <c r="C1301"/>
      <c r="D1301"/>
      <c r="E1301" s="81"/>
      <c r="F1301" s="81"/>
      <c r="G1301"/>
      <c r="H1301"/>
      <c r="I1301" s="16"/>
    </row>
    <row r="1302" spans="2:9" ht="13" x14ac:dyDescent="0.2">
      <c r="B1302" s="88"/>
      <c r="C1302"/>
      <c r="D1302"/>
      <c r="E1302" s="81"/>
      <c r="F1302" s="81"/>
      <c r="G1302"/>
      <c r="H1302"/>
      <c r="I1302" s="16"/>
    </row>
    <row r="1303" spans="2:9" ht="13" x14ac:dyDescent="0.2">
      <c r="B1303" s="88"/>
      <c r="C1303"/>
      <c r="D1303"/>
      <c r="E1303" s="81"/>
      <c r="F1303" s="81"/>
      <c r="G1303"/>
      <c r="H1303"/>
      <c r="I1303" s="16"/>
    </row>
    <row r="1304" spans="2:9" ht="13" x14ac:dyDescent="0.2">
      <c r="B1304" s="88"/>
      <c r="C1304"/>
      <c r="D1304"/>
      <c r="E1304" s="81"/>
      <c r="F1304" s="81"/>
      <c r="G1304"/>
      <c r="H1304"/>
      <c r="I1304" s="16"/>
    </row>
    <row r="1305" spans="2:9" ht="13" x14ac:dyDescent="0.2">
      <c r="B1305" s="88"/>
      <c r="C1305"/>
      <c r="D1305"/>
      <c r="E1305" s="81"/>
      <c r="F1305" s="81"/>
      <c r="G1305"/>
      <c r="H1305"/>
      <c r="I1305" s="16"/>
    </row>
    <row r="1306" spans="2:9" ht="13" x14ac:dyDescent="0.2">
      <c r="B1306" s="88"/>
      <c r="C1306"/>
      <c r="D1306"/>
      <c r="E1306" s="81"/>
      <c r="F1306" s="81"/>
      <c r="G1306"/>
      <c r="H1306"/>
      <c r="I1306" s="16"/>
    </row>
    <row r="1307" spans="2:9" ht="13" x14ac:dyDescent="0.2">
      <c r="B1307" s="88"/>
      <c r="C1307"/>
      <c r="D1307"/>
      <c r="E1307" s="81"/>
      <c r="F1307" s="81"/>
      <c r="G1307"/>
      <c r="H1307"/>
      <c r="I1307" s="16"/>
    </row>
    <row r="1308" spans="2:9" ht="13" x14ac:dyDescent="0.2">
      <c r="B1308" s="88"/>
      <c r="C1308"/>
      <c r="D1308"/>
      <c r="E1308" s="81"/>
      <c r="F1308" s="81"/>
      <c r="G1308"/>
      <c r="H1308"/>
      <c r="I1308" s="16"/>
    </row>
    <row r="1309" spans="2:9" ht="13" x14ac:dyDescent="0.2">
      <c r="B1309" s="88"/>
      <c r="C1309"/>
      <c r="D1309"/>
      <c r="E1309" s="81"/>
      <c r="F1309" s="81"/>
      <c r="G1309"/>
      <c r="H1309"/>
      <c r="I1309" s="16"/>
    </row>
    <row r="1310" spans="2:9" ht="13" x14ac:dyDescent="0.2">
      <c r="B1310" s="88"/>
      <c r="C1310"/>
      <c r="D1310"/>
      <c r="E1310" s="81"/>
      <c r="F1310" s="81"/>
      <c r="G1310"/>
      <c r="H1310"/>
      <c r="I1310" s="16"/>
    </row>
    <row r="1311" spans="2:9" ht="13" x14ac:dyDescent="0.2">
      <c r="B1311" s="88"/>
      <c r="C1311"/>
      <c r="D1311"/>
      <c r="E1311" s="81"/>
      <c r="F1311" s="81"/>
      <c r="G1311"/>
      <c r="H1311"/>
      <c r="I1311" s="16"/>
    </row>
    <row r="1312" spans="2:9" ht="13" x14ac:dyDescent="0.2">
      <c r="B1312" s="88"/>
      <c r="C1312"/>
      <c r="D1312"/>
      <c r="E1312" s="81"/>
      <c r="F1312" s="81"/>
      <c r="G1312"/>
      <c r="H1312"/>
      <c r="I1312" s="16"/>
    </row>
    <row r="1313" spans="2:9" ht="13" x14ac:dyDescent="0.2">
      <c r="B1313" s="88"/>
      <c r="C1313"/>
      <c r="D1313"/>
      <c r="E1313" s="81"/>
      <c r="F1313" s="81"/>
      <c r="G1313"/>
      <c r="H1313"/>
      <c r="I1313" s="16"/>
    </row>
    <row r="1314" spans="2:9" ht="13" x14ac:dyDescent="0.2">
      <c r="B1314" s="88"/>
      <c r="C1314"/>
      <c r="D1314"/>
      <c r="E1314" s="81"/>
      <c r="F1314" s="81"/>
      <c r="G1314"/>
      <c r="H1314"/>
      <c r="I1314" s="16"/>
    </row>
    <row r="1315" spans="2:9" ht="13" x14ac:dyDescent="0.2">
      <c r="B1315" s="88"/>
      <c r="C1315"/>
      <c r="D1315"/>
      <c r="E1315" s="81"/>
      <c r="F1315" s="81"/>
      <c r="G1315"/>
      <c r="H1315"/>
      <c r="I1315" s="16"/>
    </row>
    <row r="1316" spans="2:9" ht="13" x14ac:dyDescent="0.2">
      <c r="B1316" s="88"/>
      <c r="C1316"/>
      <c r="D1316"/>
      <c r="E1316" s="81"/>
      <c r="F1316" s="81"/>
      <c r="G1316"/>
      <c r="H1316"/>
      <c r="I1316" s="16"/>
    </row>
    <row r="1317" spans="2:9" ht="13" x14ac:dyDescent="0.2">
      <c r="B1317" s="88"/>
      <c r="C1317"/>
      <c r="D1317"/>
      <c r="E1317" s="81"/>
      <c r="F1317" s="81"/>
      <c r="G1317"/>
      <c r="H1317"/>
      <c r="I1317" s="16"/>
    </row>
    <row r="1318" spans="2:9" ht="13" x14ac:dyDescent="0.2">
      <c r="B1318" s="88"/>
      <c r="C1318"/>
      <c r="D1318"/>
      <c r="E1318" s="81"/>
      <c r="F1318" s="81"/>
      <c r="G1318"/>
      <c r="H1318"/>
      <c r="I1318" s="16"/>
    </row>
    <row r="1319" spans="2:9" ht="13" x14ac:dyDescent="0.2">
      <c r="B1319" s="88"/>
      <c r="C1319"/>
      <c r="D1319"/>
      <c r="E1319" s="81"/>
      <c r="F1319" s="81"/>
      <c r="G1319"/>
      <c r="H1319"/>
      <c r="I1319" s="16"/>
    </row>
    <row r="1320" spans="2:9" ht="13" x14ac:dyDescent="0.2">
      <c r="B1320" s="88"/>
      <c r="C1320"/>
      <c r="D1320"/>
      <c r="E1320" s="81"/>
      <c r="F1320" s="81"/>
      <c r="G1320"/>
      <c r="H1320"/>
      <c r="I1320" s="16"/>
    </row>
    <row r="1321" spans="2:9" ht="13" x14ac:dyDescent="0.2">
      <c r="B1321" s="88"/>
      <c r="C1321"/>
      <c r="D1321"/>
      <c r="E1321" s="81"/>
      <c r="F1321" s="81"/>
      <c r="G1321"/>
      <c r="H1321"/>
      <c r="I1321" s="16"/>
    </row>
    <row r="1322" spans="2:9" ht="13" x14ac:dyDescent="0.2">
      <c r="B1322" s="88"/>
      <c r="C1322"/>
      <c r="D1322"/>
      <c r="E1322" s="81"/>
      <c r="F1322" s="81"/>
      <c r="G1322"/>
      <c r="H1322"/>
      <c r="I1322" s="16"/>
    </row>
    <row r="1323" spans="2:9" ht="13" x14ac:dyDescent="0.2">
      <c r="B1323" s="88"/>
      <c r="C1323"/>
      <c r="D1323"/>
      <c r="E1323" s="81"/>
      <c r="F1323" s="81"/>
      <c r="G1323"/>
      <c r="H1323"/>
      <c r="I1323" s="16"/>
    </row>
    <row r="1324" spans="2:9" ht="13" x14ac:dyDescent="0.2">
      <c r="B1324" s="88"/>
      <c r="C1324"/>
      <c r="D1324"/>
      <c r="E1324" s="81"/>
      <c r="F1324" s="81"/>
      <c r="G1324"/>
      <c r="H1324"/>
      <c r="I1324" s="16"/>
    </row>
    <row r="1325" spans="2:9" ht="13" x14ac:dyDescent="0.2">
      <c r="B1325" s="88"/>
      <c r="C1325"/>
      <c r="D1325"/>
      <c r="E1325" s="81"/>
      <c r="F1325" s="81"/>
      <c r="G1325"/>
      <c r="H1325"/>
      <c r="I1325" s="16"/>
    </row>
    <row r="1326" spans="2:9" ht="13" x14ac:dyDescent="0.2">
      <c r="B1326" s="88"/>
      <c r="C1326"/>
      <c r="D1326"/>
      <c r="E1326" s="81"/>
      <c r="F1326" s="81"/>
      <c r="G1326"/>
      <c r="H1326"/>
      <c r="I1326" s="16"/>
    </row>
    <row r="1327" spans="2:9" ht="13" x14ac:dyDescent="0.2">
      <c r="B1327" s="88"/>
      <c r="C1327"/>
      <c r="D1327"/>
      <c r="E1327" s="81"/>
      <c r="F1327" s="81"/>
      <c r="G1327"/>
      <c r="H1327"/>
      <c r="I1327" s="16"/>
    </row>
    <row r="1328" spans="2:9" ht="13" x14ac:dyDescent="0.2">
      <c r="B1328" s="88"/>
      <c r="C1328"/>
      <c r="D1328"/>
      <c r="E1328" s="81"/>
      <c r="F1328" s="81"/>
      <c r="G1328"/>
      <c r="H1328"/>
      <c r="I1328" s="16"/>
    </row>
    <row r="1329" spans="2:9" ht="13" x14ac:dyDescent="0.2">
      <c r="B1329" s="88"/>
      <c r="C1329"/>
      <c r="D1329"/>
      <c r="E1329" s="81"/>
      <c r="F1329" s="81"/>
      <c r="G1329"/>
      <c r="H1329"/>
      <c r="I1329" s="16"/>
    </row>
    <row r="1330" spans="2:9" ht="13" x14ac:dyDescent="0.2">
      <c r="B1330" s="88"/>
      <c r="C1330"/>
      <c r="D1330"/>
      <c r="E1330" s="81"/>
      <c r="F1330" s="81"/>
      <c r="G1330"/>
      <c r="H1330"/>
      <c r="I1330" s="16"/>
    </row>
    <row r="1331" spans="2:9" ht="13" x14ac:dyDescent="0.2">
      <c r="B1331" s="88"/>
      <c r="C1331"/>
      <c r="D1331"/>
      <c r="E1331" s="81"/>
      <c r="F1331" s="81"/>
      <c r="G1331"/>
      <c r="H1331"/>
      <c r="I1331" s="16"/>
    </row>
    <row r="1332" spans="2:9" ht="13" x14ac:dyDescent="0.2">
      <c r="B1332" s="88"/>
      <c r="C1332"/>
      <c r="D1332"/>
      <c r="E1332" s="81"/>
      <c r="F1332" s="81"/>
      <c r="G1332"/>
      <c r="H1332"/>
      <c r="I1332" s="16"/>
    </row>
    <row r="1333" spans="2:9" ht="13" x14ac:dyDescent="0.2">
      <c r="B1333" s="88"/>
      <c r="C1333"/>
      <c r="D1333"/>
      <c r="E1333" s="81"/>
      <c r="F1333" s="81"/>
      <c r="G1333"/>
      <c r="H1333"/>
      <c r="I1333" s="16"/>
    </row>
    <row r="1334" spans="2:9" ht="13" x14ac:dyDescent="0.2">
      <c r="B1334" s="88"/>
      <c r="C1334"/>
      <c r="D1334"/>
      <c r="E1334" s="81"/>
      <c r="F1334" s="81"/>
      <c r="G1334"/>
      <c r="H1334"/>
      <c r="I1334" s="16"/>
    </row>
    <row r="1335" spans="2:9" ht="13" x14ac:dyDescent="0.2">
      <c r="B1335" s="88"/>
      <c r="C1335"/>
      <c r="D1335"/>
      <c r="E1335" s="81"/>
      <c r="F1335" s="81"/>
      <c r="G1335"/>
      <c r="H1335"/>
      <c r="I1335" s="16"/>
    </row>
    <row r="1336" spans="2:9" ht="13" x14ac:dyDescent="0.2">
      <c r="B1336" s="88"/>
      <c r="C1336"/>
      <c r="D1336"/>
      <c r="E1336" s="81"/>
      <c r="F1336" s="81"/>
      <c r="G1336"/>
      <c r="H1336"/>
      <c r="I1336" s="16"/>
    </row>
    <row r="1337" spans="2:9" ht="13" x14ac:dyDescent="0.2">
      <c r="B1337" s="88"/>
      <c r="C1337"/>
      <c r="D1337"/>
      <c r="E1337" s="81"/>
      <c r="F1337" s="81"/>
      <c r="G1337"/>
      <c r="H1337"/>
      <c r="I1337" s="16"/>
    </row>
    <row r="1338" spans="2:9" ht="13" x14ac:dyDescent="0.2">
      <c r="B1338" s="88"/>
      <c r="C1338"/>
      <c r="D1338"/>
      <c r="E1338" s="81"/>
      <c r="F1338" s="81"/>
      <c r="G1338"/>
      <c r="H1338"/>
      <c r="I1338" s="16"/>
    </row>
    <row r="1339" spans="2:9" ht="13" x14ac:dyDescent="0.2">
      <c r="B1339" s="88"/>
      <c r="C1339"/>
      <c r="D1339"/>
      <c r="E1339" s="81"/>
      <c r="F1339" s="81"/>
      <c r="G1339"/>
      <c r="H1339"/>
      <c r="I1339" s="16"/>
    </row>
    <row r="1340" spans="2:9" ht="13" x14ac:dyDescent="0.2">
      <c r="B1340" s="88"/>
      <c r="C1340"/>
      <c r="D1340"/>
      <c r="E1340" s="81"/>
      <c r="F1340" s="81"/>
      <c r="G1340"/>
      <c r="H1340"/>
      <c r="I1340" s="16"/>
    </row>
    <row r="1341" spans="2:9" ht="13" x14ac:dyDescent="0.2">
      <c r="B1341" s="88"/>
      <c r="C1341"/>
      <c r="D1341"/>
      <c r="E1341" s="81"/>
      <c r="F1341" s="81"/>
      <c r="G1341"/>
      <c r="H1341"/>
      <c r="I1341" s="16"/>
    </row>
    <row r="1342" spans="2:9" ht="13" x14ac:dyDescent="0.2">
      <c r="B1342" s="88"/>
      <c r="C1342"/>
      <c r="D1342"/>
      <c r="E1342" s="81"/>
      <c r="F1342" s="81"/>
      <c r="G1342"/>
      <c r="H1342"/>
      <c r="I1342" s="16"/>
    </row>
    <row r="1343" spans="2:9" ht="13" x14ac:dyDescent="0.2">
      <c r="B1343" s="88"/>
      <c r="C1343"/>
      <c r="D1343"/>
      <c r="E1343" s="81"/>
      <c r="F1343" s="81"/>
      <c r="G1343"/>
      <c r="H1343"/>
      <c r="I1343" s="16"/>
    </row>
    <row r="1344" spans="2:9" ht="13" x14ac:dyDescent="0.2">
      <c r="B1344" s="88"/>
      <c r="C1344"/>
      <c r="D1344"/>
      <c r="E1344" s="81"/>
      <c r="F1344" s="81"/>
      <c r="G1344"/>
      <c r="H1344"/>
      <c r="I1344" s="16"/>
    </row>
    <row r="1345" spans="2:9" ht="13" x14ac:dyDescent="0.2">
      <c r="B1345" s="88"/>
      <c r="C1345"/>
      <c r="D1345"/>
      <c r="E1345" s="81"/>
      <c r="F1345" s="81"/>
      <c r="G1345"/>
      <c r="H1345"/>
      <c r="I1345" s="16"/>
    </row>
    <row r="1346" spans="2:9" ht="13" x14ac:dyDescent="0.2">
      <c r="B1346" s="88"/>
      <c r="C1346"/>
      <c r="D1346"/>
      <c r="E1346" s="81"/>
      <c r="F1346" s="81"/>
      <c r="G1346"/>
      <c r="H1346"/>
      <c r="I1346" s="16"/>
    </row>
    <row r="1347" spans="2:9" ht="13" x14ac:dyDescent="0.2">
      <c r="B1347" s="88"/>
      <c r="C1347"/>
      <c r="D1347"/>
      <c r="E1347" s="81"/>
      <c r="F1347" s="81"/>
      <c r="G1347"/>
      <c r="H1347"/>
      <c r="I1347" s="16"/>
    </row>
    <row r="1348" spans="2:9" ht="13" x14ac:dyDescent="0.2">
      <c r="B1348" s="88"/>
      <c r="C1348"/>
      <c r="D1348"/>
      <c r="E1348" s="81"/>
      <c r="F1348" s="81"/>
      <c r="G1348"/>
      <c r="H1348"/>
      <c r="I1348" s="16"/>
    </row>
    <row r="1349" spans="2:9" ht="13" x14ac:dyDescent="0.2">
      <c r="B1349" s="88"/>
      <c r="C1349"/>
      <c r="D1349"/>
      <c r="E1349" s="81"/>
      <c r="F1349" s="81"/>
      <c r="G1349"/>
      <c r="H1349"/>
      <c r="I1349" s="16"/>
    </row>
    <row r="1350" spans="2:9" ht="13" x14ac:dyDescent="0.2">
      <c r="B1350" s="88"/>
      <c r="C1350"/>
      <c r="D1350"/>
      <c r="E1350" s="81"/>
      <c r="F1350" s="81"/>
      <c r="G1350"/>
      <c r="H1350"/>
      <c r="I1350" s="16"/>
    </row>
    <row r="1351" spans="2:9" ht="13" x14ac:dyDescent="0.2">
      <c r="B1351" s="88"/>
      <c r="C1351"/>
      <c r="D1351"/>
      <c r="E1351" s="81"/>
      <c r="F1351" s="81"/>
      <c r="G1351"/>
      <c r="H1351"/>
      <c r="I1351" s="16"/>
    </row>
    <row r="1352" spans="2:9" ht="13" x14ac:dyDescent="0.2">
      <c r="B1352" s="88"/>
      <c r="C1352"/>
      <c r="D1352"/>
      <c r="E1352" s="81"/>
      <c r="F1352" s="81"/>
      <c r="G1352"/>
      <c r="H1352"/>
      <c r="I1352" s="16"/>
    </row>
    <row r="1353" spans="2:9" ht="13" x14ac:dyDescent="0.2">
      <c r="B1353" s="88"/>
      <c r="C1353"/>
      <c r="D1353"/>
      <c r="E1353" s="81"/>
      <c r="F1353" s="81"/>
      <c r="G1353"/>
      <c r="H1353"/>
      <c r="I1353" s="16"/>
    </row>
    <row r="1354" spans="2:9" ht="13" x14ac:dyDescent="0.2">
      <c r="B1354" s="88"/>
      <c r="C1354"/>
      <c r="D1354"/>
      <c r="E1354" s="81"/>
      <c r="F1354" s="81"/>
      <c r="G1354"/>
      <c r="H1354"/>
      <c r="I1354" s="16"/>
    </row>
    <row r="1355" spans="2:9" ht="13" x14ac:dyDescent="0.2">
      <c r="B1355" s="88"/>
      <c r="C1355"/>
      <c r="D1355"/>
      <c r="E1355" s="81"/>
      <c r="F1355" s="81"/>
      <c r="G1355"/>
      <c r="H1355"/>
      <c r="I1355" s="16"/>
    </row>
    <row r="1356" spans="2:9" ht="13" x14ac:dyDescent="0.2">
      <c r="B1356" s="88"/>
      <c r="C1356"/>
      <c r="D1356"/>
      <c r="E1356" s="81"/>
      <c r="F1356" s="81"/>
      <c r="G1356"/>
      <c r="H1356"/>
      <c r="I1356" s="16"/>
    </row>
    <row r="1357" spans="2:9" ht="13" x14ac:dyDescent="0.2">
      <c r="B1357" s="88"/>
      <c r="C1357"/>
      <c r="D1357"/>
      <c r="E1357" s="81"/>
      <c r="F1357" s="81"/>
      <c r="G1357"/>
      <c r="H1357"/>
      <c r="I1357" s="16"/>
    </row>
    <row r="1358" spans="2:9" ht="13" x14ac:dyDescent="0.2">
      <c r="B1358" s="88"/>
      <c r="C1358"/>
      <c r="D1358"/>
      <c r="E1358" s="81"/>
      <c r="F1358" s="81"/>
      <c r="G1358"/>
      <c r="H1358"/>
      <c r="I1358" s="16"/>
    </row>
    <row r="1359" spans="2:9" ht="13" x14ac:dyDescent="0.2">
      <c r="B1359" s="88"/>
      <c r="C1359"/>
      <c r="D1359"/>
      <c r="E1359" s="81"/>
      <c r="F1359" s="81"/>
      <c r="G1359"/>
      <c r="H1359"/>
      <c r="I1359" s="16"/>
    </row>
    <row r="1360" spans="2:9" ht="13" x14ac:dyDescent="0.2">
      <c r="B1360" s="88"/>
      <c r="C1360"/>
      <c r="D1360"/>
      <c r="E1360" s="81"/>
      <c r="F1360" s="81"/>
      <c r="G1360"/>
      <c r="H1360"/>
      <c r="I1360" s="16"/>
    </row>
    <row r="1361" spans="2:9" ht="13" x14ac:dyDescent="0.2">
      <c r="B1361" s="88"/>
      <c r="C1361"/>
      <c r="D1361"/>
      <c r="E1361" s="81"/>
      <c r="F1361" s="81"/>
      <c r="G1361"/>
      <c r="H1361"/>
      <c r="I1361" s="16"/>
    </row>
    <row r="1362" spans="2:9" ht="13" x14ac:dyDescent="0.2">
      <c r="B1362" s="88"/>
      <c r="C1362"/>
      <c r="D1362"/>
      <c r="E1362" s="81"/>
      <c r="F1362" s="81"/>
      <c r="G1362"/>
      <c r="H1362"/>
      <c r="I1362" s="16"/>
    </row>
    <row r="1363" spans="2:9" ht="13" x14ac:dyDescent="0.2">
      <c r="B1363" s="88"/>
      <c r="C1363"/>
      <c r="D1363"/>
      <c r="E1363" s="81"/>
      <c r="F1363" s="81"/>
      <c r="G1363"/>
      <c r="H1363"/>
      <c r="I1363" s="16"/>
    </row>
    <row r="1364" spans="2:9" ht="13" x14ac:dyDescent="0.2">
      <c r="B1364" s="88"/>
      <c r="C1364"/>
      <c r="D1364"/>
      <c r="E1364" s="81"/>
      <c r="F1364" s="81"/>
      <c r="G1364"/>
      <c r="H1364"/>
      <c r="I1364" s="16"/>
    </row>
    <row r="1365" spans="2:9" ht="13" x14ac:dyDescent="0.2">
      <c r="B1365" s="88"/>
      <c r="C1365"/>
      <c r="D1365"/>
      <c r="E1365" s="81"/>
      <c r="F1365" s="81"/>
      <c r="G1365"/>
      <c r="H1365"/>
      <c r="I1365" s="16"/>
    </row>
    <row r="1366" spans="2:9" ht="13" x14ac:dyDescent="0.2">
      <c r="B1366" s="88"/>
      <c r="C1366"/>
      <c r="D1366"/>
      <c r="E1366" s="81"/>
      <c r="F1366" s="81"/>
      <c r="G1366"/>
      <c r="H1366"/>
      <c r="I1366" s="16"/>
    </row>
    <row r="1367" spans="2:9" ht="13" x14ac:dyDescent="0.2">
      <c r="B1367" s="88"/>
      <c r="C1367"/>
      <c r="D1367"/>
      <c r="E1367" s="81"/>
      <c r="F1367" s="81"/>
      <c r="G1367"/>
      <c r="H1367"/>
      <c r="I1367" s="16"/>
    </row>
    <row r="1368" spans="2:9" ht="13" x14ac:dyDescent="0.2">
      <c r="B1368" s="88"/>
      <c r="C1368"/>
      <c r="D1368"/>
      <c r="E1368" s="81"/>
      <c r="F1368" s="81"/>
      <c r="G1368"/>
      <c r="H1368"/>
      <c r="I1368" s="16"/>
    </row>
    <row r="1369" spans="2:9" ht="13" x14ac:dyDescent="0.2">
      <c r="B1369" s="88"/>
      <c r="C1369"/>
      <c r="D1369"/>
      <c r="E1369" s="81"/>
      <c r="F1369" s="81"/>
      <c r="G1369"/>
      <c r="H1369"/>
      <c r="I1369" s="16"/>
    </row>
    <row r="1370" spans="2:9" ht="13" x14ac:dyDescent="0.2">
      <c r="B1370" s="88"/>
      <c r="C1370"/>
      <c r="D1370"/>
      <c r="E1370" s="81"/>
      <c r="F1370" s="81"/>
      <c r="G1370"/>
      <c r="H1370"/>
      <c r="I1370" s="16"/>
    </row>
    <row r="1371" spans="2:9" ht="13" x14ac:dyDescent="0.2">
      <c r="B1371" s="88"/>
      <c r="C1371"/>
      <c r="D1371"/>
      <c r="E1371" s="81"/>
      <c r="F1371" s="81"/>
      <c r="G1371"/>
      <c r="H1371"/>
      <c r="I1371" s="16"/>
    </row>
    <row r="1372" spans="2:9" ht="13" x14ac:dyDescent="0.2">
      <c r="B1372" s="88"/>
      <c r="C1372"/>
      <c r="D1372"/>
      <c r="E1372" s="81"/>
      <c r="F1372" s="81"/>
      <c r="G1372"/>
      <c r="H1372"/>
      <c r="I1372" s="16"/>
    </row>
    <row r="1373" spans="2:9" ht="13" x14ac:dyDescent="0.2">
      <c r="B1373" s="88"/>
      <c r="C1373"/>
      <c r="D1373"/>
      <c r="E1373" s="81"/>
      <c r="F1373" s="81"/>
      <c r="G1373"/>
      <c r="H1373"/>
      <c r="I1373" s="16"/>
    </row>
    <row r="1374" spans="2:9" ht="13" x14ac:dyDescent="0.2">
      <c r="B1374" s="88"/>
      <c r="C1374"/>
      <c r="D1374"/>
      <c r="E1374" s="81"/>
      <c r="F1374" s="81"/>
      <c r="G1374"/>
      <c r="H1374"/>
      <c r="I1374" s="16"/>
    </row>
    <row r="1375" spans="2:9" ht="13" x14ac:dyDescent="0.2">
      <c r="B1375" s="88"/>
      <c r="C1375"/>
      <c r="D1375"/>
      <c r="E1375" s="81"/>
      <c r="F1375" s="81"/>
      <c r="G1375"/>
      <c r="H1375"/>
      <c r="I1375" s="16"/>
    </row>
    <row r="1376" spans="2:9" ht="13" x14ac:dyDescent="0.2">
      <c r="B1376" s="88"/>
      <c r="C1376"/>
      <c r="D1376"/>
      <c r="E1376" s="81"/>
      <c r="F1376" s="81"/>
      <c r="G1376"/>
      <c r="H1376"/>
      <c r="I1376" s="16"/>
    </row>
    <row r="1377" spans="2:9" ht="13" x14ac:dyDescent="0.2">
      <c r="B1377" s="88"/>
      <c r="C1377"/>
      <c r="D1377"/>
      <c r="E1377" s="81"/>
      <c r="F1377" s="81"/>
      <c r="G1377"/>
      <c r="H1377"/>
      <c r="I1377" s="16"/>
    </row>
    <row r="1378" spans="2:9" ht="13" x14ac:dyDescent="0.2">
      <c r="B1378" s="88"/>
      <c r="C1378"/>
      <c r="D1378"/>
      <c r="E1378" s="81"/>
      <c r="F1378" s="81"/>
      <c r="G1378"/>
      <c r="H1378"/>
      <c r="I1378" s="16"/>
    </row>
    <row r="1379" spans="2:9" ht="13" x14ac:dyDescent="0.2">
      <c r="B1379" s="88"/>
      <c r="C1379"/>
      <c r="D1379"/>
      <c r="E1379" s="81"/>
      <c r="F1379" s="81"/>
      <c r="G1379"/>
      <c r="H1379"/>
      <c r="I1379" s="16"/>
    </row>
    <row r="1380" spans="2:9" ht="13" x14ac:dyDescent="0.2">
      <c r="B1380" s="88"/>
      <c r="C1380"/>
      <c r="D1380"/>
      <c r="E1380" s="81"/>
      <c r="F1380" s="81"/>
      <c r="G1380"/>
      <c r="H1380"/>
      <c r="I1380" s="16"/>
    </row>
    <row r="1381" spans="2:9" ht="13" x14ac:dyDescent="0.2">
      <c r="B1381" s="88"/>
      <c r="C1381"/>
      <c r="D1381"/>
      <c r="E1381" s="81"/>
      <c r="F1381" s="81"/>
      <c r="G1381"/>
      <c r="H1381"/>
      <c r="I1381" s="16"/>
    </row>
    <row r="1382" spans="2:9" ht="13" x14ac:dyDescent="0.2">
      <c r="B1382" s="88"/>
      <c r="C1382"/>
      <c r="D1382"/>
      <c r="E1382" s="81"/>
      <c r="F1382" s="81"/>
      <c r="G1382"/>
      <c r="H1382"/>
      <c r="I1382" s="16"/>
    </row>
    <row r="1383" spans="2:9" ht="13" x14ac:dyDescent="0.2">
      <c r="B1383" s="88"/>
      <c r="C1383"/>
      <c r="D1383"/>
      <c r="E1383" s="81"/>
      <c r="F1383" s="81"/>
      <c r="G1383"/>
      <c r="H1383"/>
      <c r="I1383" s="16"/>
    </row>
    <row r="1384" spans="2:9" ht="13" x14ac:dyDescent="0.2">
      <c r="B1384" s="88"/>
      <c r="C1384"/>
      <c r="D1384"/>
      <c r="E1384" s="81"/>
      <c r="F1384" s="81"/>
      <c r="G1384"/>
      <c r="H1384"/>
      <c r="I1384" s="16"/>
    </row>
    <row r="1385" spans="2:9" ht="13" x14ac:dyDescent="0.2">
      <c r="B1385" s="88"/>
      <c r="C1385"/>
      <c r="D1385"/>
      <c r="E1385" s="81"/>
      <c r="F1385" s="81"/>
      <c r="G1385"/>
      <c r="H1385"/>
      <c r="I1385" s="16"/>
    </row>
    <row r="1386" spans="2:9" ht="13" x14ac:dyDescent="0.2">
      <c r="B1386" s="88"/>
      <c r="C1386"/>
      <c r="D1386"/>
      <c r="E1386" s="81"/>
      <c r="F1386" s="81"/>
      <c r="G1386"/>
      <c r="H1386"/>
      <c r="I1386" s="16"/>
    </row>
    <row r="1387" spans="2:9" ht="13" x14ac:dyDescent="0.2">
      <c r="B1387" s="88"/>
      <c r="C1387"/>
      <c r="D1387"/>
      <c r="E1387" s="81"/>
      <c r="F1387" s="81"/>
      <c r="G1387"/>
      <c r="H1387"/>
      <c r="I1387" s="16"/>
    </row>
    <row r="1388" spans="2:9" ht="13" x14ac:dyDescent="0.2">
      <c r="B1388" s="88"/>
      <c r="C1388"/>
      <c r="D1388"/>
      <c r="E1388" s="81"/>
      <c r="F1388" s="81"/>
      <c r="G1388"/>
      <c r="H1388"/>
      <c r="I1388" s="16"/>
    </row>
    <row r="1389" spans="2:9" ht="13" x14ac:dyDescent="0.2">
      <c r="B1389" s="88"/>
      <c r="C1389"/>
      <c r="D1389"/>
      <c r="E1389" s="81"/>
      <c r="F1389" s="81"/>
      <c r="G1389"/>
      <c r="H1389"/>
      <c r="I1389" s="16"/>
    </row>
    <row r="1390" spans="2:9" ht="13" x14ac:dyDescent="0.2">
      <c r="B1390" s="88"/>
      <c r="C1390"/>
      <c r="D1390"/>
      <c r="E1390" s="81"/>
      <c r="F1390" s="81"/>
      <c r="G1390"/>
      <c r="H1390"/>
      <c r="I1390" s="16"/>
    </row>
    <row r="1391" spans="2:9" ht="13" x14ac:dyDescent="0.2">
      <c r="B1391" s="88"/>
      <c r="C1391"/>
      <c r="D1391"/>
      <c r="E1391" s="81"/>
      <c r="F1391" s="81"/>
      <c r="G1391"/>
      <c r="H1391"/>
      <c r="I1391" s="16"/>
    </row>
    <row r="1392" spans="2:9" ht="13" x14ac:dyDescent="0.2">
      <c r="B1392" s="88"/>
      <c r="C1392"/>
      <c r="D1392"/>
      <c r="E1392" s="81"/>
      <c r="F1392" s="81"/>
      <c r="G1392"/>
      <c r="H1392"/>
      <c r="I1392" s="16"/>
    </row>
    <row r="1393" spans="2:9" ht="13" x14ac:dyDescent="0.2">
      <c r="B1393" s="88"/>
      <c r="C1393"/>
      <c r="D1393"/>
      <c r="E1393" s="81"/>
      <c r="F1393" s="81"/>
      <c r="G1393"/>
      <c r="H1393"/>
      <c r="I1393" s="16"/>
    </row>
    <row r="1394" spans="2:9" ht="13" x14ac:dyDescent="0.2">
      <c r="B1394" s="88"/>
      <c r="C1394"/>
      <c r="D1394"/>
      <c r="E1394" s="81"/>
      <c r="F1394" s="81"/>
      <c r="G1394"/>
      <c r="H1394"/>
      <c r="I1394" s="16"/>
    </row>
    <row r="1395" spans="2:9" ht="13" x14ac:dyDescent="0.2">
      <c r="B1395" s="88"/>
      <c r="C1395"/>
      <c r="D1395"/>
      <c r="E1395" s="81"/>
      <c r="F1395" s="81"/>
      <c r="G1395"/>
      <c r="H1395"/>
      <c r="I1395" s="16"/>
    </row>
    <row r="1396" spans="2:9" ht="13" x14ac:dyDescent="0.2">
      <c r="B1396" s="88"/>
      <c r="C1396"/>
      <c r="D1396"/>
      <c r="E1396" s="81"/>
      <c r="F1396" s="81"/>
      <c r="G1396"/>
      <c r="H1396"/>
      <c r="I1396" s="16"/>
    </row>
    <row r="1397" spans="2:9" ht="13" x14ac:dyDescent="0.2">
      <c r="B1397" s="88"/>
      <c r="C1397"/>
      <c r="D1397"/>
      <c r="E1397" s="81"/>
      <c r="F1397" s="81"/>
      <c r="G1397"/>
      <c r="H1397"/>
      <c r="I1397" s="16"/>
    </row>
    <row r="1398" spans="2:9" ht="13" x14ac:dyDescent="0.2">
      <c r="B1398" s="88"/>
      <c r="C1398"/>
      <c r="D1398"/>
      <c r="E1398" s="81"/>
      <c r="F1398" s="81"/>
      <c r="G1398"/>
      <c r="H1398"/>
      <c r="I1398" s="16"/>
    </row>
    <row r="1399" spans="2:9" ht="13" x14ac:dyDescent="0.2">
      <c r="B1399" s="88"/>
      <c r="C1399"/>
      <c r="D1399"/>
      <c r="E1399" s="81"/>
      <c r="F1399" s="81"/>
      <c r="G1399"/>
      <c r="H1399"/>
      <c r="I1399" s="16"/>
    </row>
    <row r="1400" spans="2:9" ht="13" x14ac:dyDescent="0.2">
      <c r="B1400" s="88"/>
      <c r="C1400"/>
      <c r="D1400"/>
      <c r="E1400" s="81"/>
      <c r="F1400" s="81"/>
      <c r="G1400"/>
      <c r="H1400"/>
      <c r="I1400" s="16"/>
    </row>
    <row r="1401" spans="2:9" ht="13" x14ac:dyDescent="0.2">
      <c r="B1401" s="88"/>
      <c r="C1401"/>
      <c r="D1401"/>
      <c r="E1401" s="81"/>
      <c r="F1401" s="81"/>
      <c r="G1401"/>
      <c r="H1401"/>
      <c r="I1401" s="16"/>
    </row>
    <row r="1402" spans="2:9" ht="13" x14ac:dyDescent="0.2">
      <c r="B1402" s="88"/>
      <c r="C1402"/>
      <c r="D1402"/>
      <c r="E1402" s="81"/>
      <c r="F1402" s="81"/>
      <c r="G1402"/>
      <c r="H1402"/>
      <c r="I1402" s="16"/>
    </row>
    <row r="1403" spans="2:9" ht="13" x14ac:dyDescent="0.2">
      <c r="B1403" s="88"/>
      <c r="C1403"/>
      <c r="D1403"/>
      <c r="E1403" s="81"/>
      <c r="F1403" s="81"/>
      <c r="G1403"/>
      <c r="H1403"/>
      <c r="I1403" s="16"/>
    </row>
    <row r="1404" spans="2:9" ht="13" x14ac:dyDescent="0.2">
      <c r="B1404" s="88"/>
      <c r="C1404"/>
      <c r="D1404"/>
      <c r="E1404" s="81"/>
      <c r="F1404" s="81"/>
      <c r="G1404"/>
      <c r="H1404"/>
      <c r="I1404" s="16"/>
    </row>
    <row r="1405" spans="2:9" ht="13" x14ac:dyDescent="0.2">
      <c r="B1405" s="88"/>
      <c r="C1405"/>
      <c r="D1405"/>
      <c r="E1405" s="81"/>
      <c r="F1405" s="81"/>
      <c r="G1405"/>
      <c r="H1405"/>
      <c r="I1405" s="16"/>
    </row>
    <row r="1406" spans="2:9" ht="13" x14ac:dyDescent="0.2">
      <c r="B1406" s="88"/>
      <c r="C1406"/>
      <c r="D1406"/>
      <c r="E1406" s="81"/>
      <c r="F1406" s="81"/>
      <c r="G1406"/>
      <c r="H1406"/>
      <c r="I1406" s="16"/>
    </row>
    <row r="1407" spans="2:9" ht="13" x14ac:dyDescent="0.2">
      <c r="B1407" s="88"/>
      <c r="C1407"/>
      <c r="D1407"/>
      <c r="E1407" s="81"/>
      <c r="F1407" s="81"/>
      <c r="G1407"/>
      <c r="H1407"/>
      <c r="I1407" s="16"/>
    </row>
    <row r="1408" spans="2:9" ht="13" x14ac:dyDescent="0.2">
      <c r="B1408" s="88"/>
      <c r="C1408"/>
      <c r="D1408"/>
      <c r="E1408" s="81"/>
      <c r="F1408" s="81"/>
      <c r="G1408"/>
      <c r="H1408"/>
      <c r="I1408" s="16"/>
    </row>
    <row r="1409" spans="2:9" ht="13" x14ac:dyDescent="0.2">
      <c r="B1409" s="88"/>
      <c r="C1409"/>
      <c r="D1409"/>
      <c r="E1409" s="81"/>
      <c r="F1409" s="81"/>
      <c r="G1409"/>
      <c r="H1409"/>
      <c r="I1409" s="16"/>
    </row>
    <row r="1410" spans="2:9" ht="13" x14ac:dyDescent="0.2">
      <c r="B1410" s="88"/>
      <c r="C1410"/>
      <c r="D1410"/>
      <c r="E1410" s="81"/>
      <c r="F1410" s="81"/>
      <c r="G1410"/>
      <c r="H1410"/>
      <c r="I1410" s="16"/>
    </row>
    <row r="1411" spans="2:9" ht="13" x14ac:dyDescent="0.2">
      <c r="B1411" s="88"/>
      <c r="C1411"/>
      <c r="D1411"/>
      <c r="E1411" s="81"/>
      <c r="F1411" s="81"/>
      <c r="G1411"/>
      <c r="H1411"/>
      <c r="I1411" s="16"/>
    </row>
    <row r="1412" spans="2:9" ht="13" x14ac:dyDescent="0.2">
      <c r="B1412" s="88"/>
      <c r="C1412"/>
      <c r="D1412"/>
      <c r="E1412" s="81"/>
      <c r="F1412" s="81"/>
      <c r="G1412"/>
      <c r="H1412"/>
      <c r="I1412" s="16"/>
    </row>
    <row r="1413" spans="2:9" ht="13" x14ac:dyDescent="0.2">
      <c r="B1413" s="88"/>
      <c r="C1413"/>
      <c r="D1413"/>
      <c r="E1413" s="81"/>
      <c r="F1413" s="81"/>
      <c r="G1413"/>
      <c r="H1413"/>
      <c r="I1413" s="16"/>
    </row>
    <row r="1414" spans="2:9" ht="13" x14ac:dyDescent="0.2">
      <c r="B1414" s="88"/>
      <c r="C1414"/>
      <c r="D1414"/>
      <c r="E1414" s="81"/>
      <c r="F1414" s="81"/>
      <c r="G1414"/>
      <c r="H1414"/>
      <c r="I1414" s="16"/>
    </row>
    <row r="1415" spans="2:9" ht="13" x14ac:dyDescent="0.2">
      <c r="B1415" s="88"/>
      <c r="C1415"/>
      <c r="D1415"/>
      <c r="E1415" s="81"/>
      <c r="F1415" s="81"/>
      <c r="G1415"/>
      <c r="H1415"/>
      <c r="I1415" s="16"/>
    </row>
    <row r="1416" spans="2:9" ht="13" x14ac:dyDescent="0.2">
      <c r="B1416" s="88"/>
      <c r="C1416"/>
      <c r="D1416"/>
      <c r="E1416" s="81"/>
      <c r="F1416" s="81"/>
      <c r="G1416"/>
      <c r="H1416"/>
      <c r="I1416" s="16"/>
    </row>
    <row r="1417" spans="2:9" ht="13" x14ac:dyDescent="0.2">
      <c r="B1417" s="88"/>
      <c r="C1417"/>
      <c r="D1417"/>
      <c r="E1417" s="81"/>
      <c r="F1417" s="81"/>
      <c r="G1417"/>
      <c r="H1417"/>
      <c r="I1417" s="16"/>
    </row>
    <row r="1418" spans="2:9" ht="13" x14ac:dyDescent="0.2">
      <c r="B1418" s="88"/>
      <c r="C1418"/>
      <c r="D1418"/>
      <c r="E1418" s="81"/>
      <c r="F1418" s="81"/>
      <c r="G1418"/>
      <c r="H1418"/>
      <c r="I1418" s="16"/>
    </row>
    <row r="1419" spans="2:9" ht="13" x14ac:dyDescent="0.2">
      <c r="B1419" s="88"/>
      <c r="C1419"/>
      <c r="D1419"/>
      <c r="E1419" s="81"/>
      <c r="F1419" s="81"/>
      <c r="G1419"/>
      <c r="H1419"/>
      <c r="I1419" s="16"/>
    </row>
    <row r="1420" spans="2:9" ht="13" x14ac:dyDescent="0.2">
      <c r="B1420" s="88"/>
      <c r="C1420"/>
      <c r="D1420"/>
      <c r="E1420" s="81"/>
      <c r="F1420" s="81"/>
      <c r="G1420"/>
      <c r="H1420"/>
      <c r="I1420" s="16"/>
    </row>
    <row r="1421" spans="2:9" ht="13" x14ac:dyDescent="0.2">
      <c r="B1421" s="88"/>
      <c r="C1421"/>
      <c r="D1421"/>
      <c r="E1421" s="81"/>
      <c r="F1421" s="81"/>
      <c r="G1421"/>
      <c r="H1421"/>
      <c r="I1421" s="16"/>
    </row>
    <row r="1422" spans="2:9" ht="13" x14ac:dyDescent="0.2">
      <c r="B1422" s="88"/>
      <c r="C1422"/>
      <c r="D1422"/>
      <c r="E1422" s="81"/>
      <c r="F1422" s="81"/>
      <c r="G1422"/>
      <c r="H1422"/>
      <c r="I1422" s="16"/>
    </row>
    <row r="1423" spans="2:9" ht="13" x14ac:dyDescent="0.2">
      <c r="B1423" s="88"/>
      <c r="C1423"/>
      <c r="D1423"/>
      <c r="E1423" s="81"/>
      <c r="F1423" s="81"/>
      <c r="G1423"/>
      <c r="H1423"/>
      <c r="I1423" s="16"/>
    </row>
    <row r="1424" spans="2:9" ht="13" x14ac:dyDescent="0.2">
      <c r="B1424" s="88"/>
      <c r="C1424"/>
      <c r="D1424"/>
      <c r="E1424" s="81"/>
      <c r="F1424" s="81"/>
      <c r="G1424"/>
      <c r="H1424"/>
      <c r="I1424" s="16"/>
    </row>
    <row r="1425" spans="2:9" ht="13" x14ac:dyDescent="0.2">
      <c r="B1425" s="88"/>
      <c r="C1425"/>
      <c r="D1425"/>
      <c r="E1425" s="81"/>
      <c r="F1425" s="81"/>
      <c r="G1425"/>
      <c r="H1425"/>
      <c r="I1425" s="16"/>
    </row>
    <row r="1426" spans="2:9" ht="13" x14ac:dyDescent="0.2">
      <c r="B1426" s="88"/>
      <c r="C1426"/>
      <c r="D1426"/>
      <c r="E1426" s="81"/>
      <c r="F1426" s="81"/>
      <c r="G1426"/>
      <c r="H1426"/>
      <c r="I1426" s="16"/>
    </row>
    <row r="1427" spans="2:9" ht="13" x14ac:dyDescent="0.2">
      <c r="B1427" s="88"/>
      <c r="C1427"/>
      <c r="D1427"/>
      <c r="E1427" s="81"/>
      <c r="F1427" s="81"/>
      <c r="G1427"/>
      <c r="H1427"/>
      <c r="I1427" s="16"/>
    </row>
    <row r="1428" spans="2:9" ht="13" x14ac:dyDescent="0.2">
      <c r="B1428" s="88"/>
      <c r="C1428"/>
      <c r="D1428"/>
      <c r="E1428" s="81"/>
      <c r="F1428" s="81"/>
      <c r="G1428"/>
      <c r="H1428"/>
      <c r="I1428" s="16"/>
    </row>
    <row r="1429" spans="2:9" ht="13" x14ac:dyDescent="0.2">
      <c r="B1429" s="88"/>
      <c r="C1429"/>
      <c r="D1429"/>
      <c r="E1429" s="81"/>
      <c r="F1429" s="81"/>
      <c r="G1429"/>
      <c r="H1429"/>
      <c r="I1429" s="16"/>
    </row>
    <row r="1430" spans="2:9" ht="13" x14ac:dyDescent="0.2">
      <c r="B1430" s="88"/>
      <c r="C1430"/>
      <c r="D1430"/>
      <c r="E1430" s="81"/>
      <c r="F1430" s="81"/>
      <c r="G1430"/>
      <c r="H1430"/>
      <c r="I1430" s="16"/>
    </row>
    <row r="1431" spans="2:9" ht="13" x14ac:dyDescent="0.2">
      <c r="B1431" s="88"/>
      <c r="C1431"/>
      <c r="D1431"/>
      <c r="E1431" s="81"/>
      <c r="F1431" s="81"/>
      <c r="G1431"/>
      <c r="H1431"/>
      <c r="I1431" s="16"/>
    </row>
    <row r="1432" spans="2:9" ht="13" x14ac:dyDescent="0.2">
      <c r="B1432" s="88"/>
      <c r="C1432"/>
      <c r="D1432"/>
      <c r="E1432" s="81"/>
      <c r="F1432" s="81"/>
      <c r="G1432"/>
      <c r="H1432"/>
      <c r="I1432" s="16"/>
    </row>
    <row r="1433" spans="2:9" ht="13" x14ac:dyDescent="0.2">
      <c r="B1433" s="88"/>
      <c r="C1433"/>
      <c r="D1433"/>
      <c r="E1433" s="81"/>
      <c r="F1433" s="81"/>
      <c r="G1433"/>
      <c r="H1433"/>
      <c r="I1433" s="16"/>
    </row>
    <row r="1434" spans="2:9" ht="13" x14ac:dyDescent="0.2">
      <c r="B1434" s="88"/>
      <c r="C1434"/>
      <c r="D1434"/>
      <c r="E1434" s="81"/>
      <c r="F1434" s="81"/>
      <c r="G1434"/>
      <c r="H1434"/>
      <c r="I1434" s="16"/>
    </row>
    <row r="1435" spans="2:9" ht="13" x14ac:dyDescent="0.2">
      <c r="B1435" s="88"/>
      <c r="C1435"/>
      <c r="D1435"/>
      <c r="E1435" s="81"/>
      <c r="F1435" s="81"/>
      <c r="G1435"/>
      <c r="H1435"/>
      <c r="I1435" s="16"/>
    </row>
    <row r="1436" spans="2:9" ht="13" x14ac:dyDescent="0.2">
      <c r="B1436" s="88"/>
      <c r="C1436"/>
      <c r="D1436"/>
      <c r="E1436" s="81"/>
      <c r="F1436" s="81"/>
      <c r="G1436"/>
      <c r="H1436"/>
      <c r="I1436" s="16"/>
    </row>
    <row r="1437" spans="2:9" ht="13" x14ac:dyDescent="0.2">
      <c r="B1437" s="88"/>
      <c r="C1437"/>
      <c r="D1437"/>
      <c r="E1437" s="81"/>
      <c r="F1437" s="81"/>
      <c r="G1437"/>
      <c r="H1437"/>
      <c r="I1437" s="16"/>
    </row>
    <row r="1438" spans="2:9" ht="13" x14ac:dyDescent="0.2">
      <c r="B1438" s="88"/>
      <c r="C1438"/>
      <c r="D1438"/>
      <c r="E1438" s="81"/>
      <c r="F1438" s="81"/>
      <c r="G1438"/>
      <c r="H1438"/>
      <c r="I1438" s="16"/>
    </row>
    <row r="1439" spans="2:9" ht="13" x14ac:dyDescent="0.2">
      <c r="B1439" s="88"/>
      <c r="C1439"/>
      <c r="D1439"/>
      <c r="E1439" s="81"/>
      <c r="F1439" s="81"/>
      <c r="G1439"/>
      <c r="H1439"/>
      <c r="I1439" s="16"/>
    </row>
    <row r="1440" spans="2:9" ht="13" x14ac:dyDescent="0.2">
      <c r="B1440" s="88"/>
      <c r="C1440"/>
      <c r="D1440"/>
      <c r="E1440" s="81"/>
      <c r="F1440" s="81"/>
      <c r="G1440"/>
      <c r="H1440"/>
      <c r="I1440" s="16"/>
    </row>
    <row r="1441" spans="2:9" ht="13" x14ac:dyDescent="0.2">
      <c r="B1441" s="88"/>
      <c r="C1441"/>
      <c r="D1441"/>
      <c r="E1441" s="81"/>
      <c r="F1441" s="81"/>
      <c r="G1441"/>
      <c r="H1441"/>
      <c r="I1441" s="16"/>
    </row>
    <row r="1442" spans="2:9" ht="13" x14ac:dyDescent="0.2">
      <c r="B1442" s="88"/>
      <c r="C1442"/>
      <c r="D1442"/>
      <c r="E1442" s="81"/>
      <c r="F1442" s="81"/>
      <c r="G1442"/>
      <c r="H1442"/>
      <c r="I1442" s="16"/>
    </row>
    <row r="1443" spans="2:9" ht="13" x14ac:dyDescent="0.2">
      <c r="B1443" s="88"/>
      <c r="C1443"/>
      <c r="D1443"/>
      <c r="E1443" s="81"/>
      <c r="F1443" s="81"/>
      <c r="G1443"/>
      <c r="H1443"/>
      <c r="I1443" s="16"/>
    </row>
    <row r="1444" spans="2:9" ht="13" x14ac:dyDescent="0.2">
      <c r="B1444" s="88"/>
      <c r="C1444"/>
      <c r="D1444"/>
      <c r="E1444" s="81"/>
      <c r="F1444" s="81"/>
      <c r="G1444"/>
      <c r="H1444"/>
      <c r="I1444" s="16"/>
    </row>
    <row r="1445" spans="2:9" ht="13" x14ac:dyDescent="0.2">
      <c r="B1445" s="88"/>
      <c r="C1445"/>
      <c r="D1445"/>
      <c r="E1445" s="81"/>
      <c r="F1445" s="81"/>
      <c r="G1445"/>
      <c r="H1445"/>
      <c r="I1445" s="16"/>
    </row>
    <row r="1446" spans="2:9" ht="13" x14ac:dyDescent="0.2">
      <c r="B1446" s="88"/>
      <c r="C1446"/>
      <c r="D1446"/>
      <c r="E1446" s="81"/>
      <c r="F1446" s="81"/>
      <c r="G1446"/>
      <c r="H1446"/>
      <c r="I1446" s="16"/>
    </row>
    <row r="1447" spans="2:9" ht="13" x14ac:dyDescent="0.2">
      <c r="B1447" s="88"/>
      <c r="C1447"/>
      <c r="D1447"/>
      <c r="E1447" s="81"/>
      <c r="F1447" s="81"/>
      <c r="G1447"/>
      <c r="H1447"/>
      <c r="I1447" s="16"/>
    </row>
    <row r="1448" spans="2:9" ht="13" x14ac:dyDescent="0.2">
      <c r="B1448" s="88"/>
      <c r="C1448"/>
      <c r="D1448"/>
      <c r="E1448" s="81"/>
      <c r="F1448" s="81"/>
      <c r="G1448"/>
      <c r="H1448"/>
      <c r="I1448" s="16"/>
    </row>
    <row r="1449" spans="2:9" ht="13" x14ac:dyDescent="0.2">
      <c r="B1449" s="88"/>
      <c r="C1449"/>
      <c r="D1449"/>
      <c r="E1449" s="81"/>
      <c r="F1449" s="81"/>
      <c r="G1449"/>
      <c r="H1449"/>
      <c r="I1449" s="16"/>
    </row>
    <row r="1450" spans="2:9" ht="13" x14ac:dyDescent="0.2">
      <c r="B1450" s="88"/>
      <c r="C1450"/>
      <c r="D1450"/>
      <c r="E1450" s="81"/>
      <c r="F1450" s="81"/>
      <c r="G1450"/>
      <c r="H1450"/>
      <c r="I1450" s="16"/>
    </row>
    <row r="1451" spans="2:9" ht="13" x14ac:dyDescent="0.2">
      <c r="B1451" s="88"/>
      <c r="C1451"/>
      <c r="D1451"/>
      <c r="E1451" s="81"/>
      <c r="F1451" s="81"/>
      <c r="G1451"/>
      <c r="H1451"/>
      <c r="I1451" s="16"/>
    </row>
    <row r="1452" spans="2:9" ht="13" x14ac:dyDescent="0.2">
      <c r="B1452" s="88"/>
      <c r="C1452"/>
      <c r="D1452"/>
      <c r="E1452" s="81"/>
      <c r="F1452" s="81"/>
      <c r="G1452"/>
      <c r="H1452"/>
      <c r="I1452" s="16"/>
    </row>
    <row r="1453" spans="2:9" ht="13" x14ac:dyDescent="0.2">
      <c r="B1453" s="88"/>
      <c r="C1453"/>
      <c r="D1453"/>
      <c r="E1453" s="81"/>
      <c r="F1453" s="81"/>
      <c r="G1453"/>
      <c r="H1453"/>
      <c r="I1453" s="16"/>
    </row>
    <row r="1454" spans="2:9" ht="13" x14ac:dyDescent="0.2">
      <c r="B1454" s="88"/>
      <c r="C1454"/>
      <c r="D1454"/>
      <c r="E1454" s="81"/>
      <c r="F1454" s="81"/>
      <c r="G1454"/>
      <c r="H1454"/>
      <c r="I1454" s="16"/>
    </row>
    <row r="1455" spans="2:9" ht="13" x14ac:dyDescent="0.2">
      <c r="B1455" s="88"/>
      <c r="C1455"/>
      <c r="D1455"/>
      <c r="E1455" s="81"/>
      <c r="F1455" s="81"/>
      <c r="G1455"/>
      <c r="H1455"/>
      <c r="I1455" s="16"/>
    </row>
    <row r="1456" spans="2:9" ht="13" x14ac:dyDescent="0.2">
      <c r="B1456" s="88"/>
      <c r="C1456"/>
      <c r="D1456"/>
      <c r="E1456" s="81"/>
      <c r="F1456" s="81"/>
      <c r="G1456"/>
      <c r="H1456"/>
      <c r="I1456" s="16"/>
    </row>
    <row r="1457" spans="2:9" ht="13" x14ac:dyDescent="0.2">
      <c r="B1457" s="88"/>
      <c r="C1457"/>
      <c r="D1457"/>
      <c r="E1457" s="81"/>
      <c r="F1457" s="81"/>
      <c r="G1457"/>
      <c r="H1457"/>
      <c r="I1457" s="16"/>
    </row>
    <row r="1458" spans="2:9" ht="13" x14ac:dyDescent="0.2">
      <c r="B1458" s="88"/>
      <c r="C1458"/>
      <c r="D1458"/>
      <c r="E1458" s="81"/>
      <c r="F1458" s="81"/>
      <c r="G1458"/>
      <c r="H1458"/>
      <c r="I1458" s="16"/>
    </row>
    <row r="1459" spans="2:9" ht="13" x14ac:dyDescent="0.2">
      <c r="B1459" s="88"/>
      <c r="C1459"/>
      <c r="D1459"/>
      <c r="E1459" s="81"/>
      <c r="F1459" s="81"/>
      <c r="G1459"/>
      <c r="H1459"/>
      <c r="I1459" s="16"/>
    </row>
    <row r="1460" spans="2:9" ht="13" x14ac:dyDescent="0.2">
      <c r="B1460" s="88"/>
      <c r="C1460"/>
      <c r="D1460"/>
      <c r="E1460" s="81"/>
      <c r="F1460" s="81"/>
      <c r="G1460"/>
      <c r="H1460"/>
      <c r="I1460" s="16"/>
    </row>
    <row r="1461" spans="2:9" ht="13" x14ac:dyDescent="0.2">
      <c r="B1461" s="88"/>
      <c r="C1461"/>
      <c r="D1461"/>
      <c r="E1461" s="81"/>
      <c r="F1461" s="81"/>
      <c r="G1461"/>
      <c r="H1461"/>
      <c r="I1461" s="16"/>
    </row>
    <row r="1462" spans="2:9" ht="13" x14ac:dyDescent="0.2">
      <c r="B1462" s="88"/>
      <c r="C1462"/>
      <c r="D1462"/>
      <c r="E1462" s="81"/>
      <c r="F1462" s="81"/>
      <c r="G1462"/>
      <c r="H1462"/>
      <c r="I1462" s="16"/>
    </row>
    <row r="1463" spans="2:9" ht="13" x14ac:dyDescent="0.2">
      <c r="B1463" s="88"/>
      <c r="C1463"/>
      <c r="D1463"/>
      <c r="E1463" s="81"/>
      <c r="F1463" s="81"/>
      <c r="G1463"/>
      <c r="H1463"/>
      <c r="I1463" s="16"/>
    </row>
    <row r="1464" spans="2:9" ht="13" x14ac:dyDescent="0.2">
      <c r="B1464" s="88"/>
      <c r="C1464"/>
      <c r="D1464"/>
      <c r="E1464" s="81"/>
      <c r="F1464" s="81"/>
      <c r="G1464"/>
      <c r="H1464"/>
      <c r="I1464" s="16"/>
    </row>
    <row r="1465" spans="2:9" ht="13" x14ac:dyDescent="0.2">
      <c r="B1465" s="88"/>
      <c r="C1465"/>
      <c r="D1465"/>
      <c r="E1465" s="81"/>
      <c r="F1465" s="81"/>
      <c r="G1465"/>
      <c r="H1465"/>
      <c r="I1465" s="16"/>
    </row>
    <row r="1466" spans="2:9" ht="13" x14ac:dyDescent="0.2">
      <c r="B1466" s="88"/>
      <c r="C1466"/>
      <c r="D1466"/>
      <c r="E1466" s="81"/>
      <c r="F1466" s="81"/>
      <c r="G1466"/>
      <c r="H1466"/>
      <c r="I1466" s="16"/>
    </row>
    <row r="1467" spans="2:9" ht="13" x14ac:dyDescent="0.2">
      <c r="B1467" s="88"/>
      <c r="C1467"/>
      <c r="D1467"/>
      <c r="E1467" s="81"/>
      <c r="F1467" s="81"/>
      <c r="G1467"/>
      <c r="H1467"/>
      <c r="I1467" s="16"/>
    </row>
    <row r="1468" spans="2:9" ht="13" x14ac:dyDescent="0.2">
      <c r="B1468" s="88"/>
      <c r="C1468"/>
      <c r="D1468"/>
      <c r="E1468" s="81"/>
      <c r="F1468" s="81"/>
      <c r="G1468"/>
      <c r="H1468"/>
      <c r="I1468" s="16"/>
    </row>
    <row r="1469" spans="2:9" ht="13" x14ac:dyDescent="0.2">
      <c r="B1469" s="88"/>
      <c r="C1469"/>
      <c r="D1469"/>
      <c r="E1469" s="81"/>
      <c r="F1469" s="81"/>
      <c r="G1469"/>
      <c r="H1469"/>
      <c r="I1469" s="16"/>
    </row>
    <row r="1470" spans="2:9" ht="13" x14ac:dyDescent="0.2">
      <c r="B1470" s="88"/>
      <c r="C1470"/>
      <c r="D1470"/>
      <c r="E1470" s="81"/>
      <c r="F1470" s="81"/>
      <c r="G1470"/>
      <c r="H1470"/>
      <c r="I1470" s="16"/>
    </row>
    <row r="1471" spans="2:9" ht="13" x14ac:dyDescent="0.2">
      <c r="B1471" s="88"/>
      <c r="C1471"/>
      <c r="D1471"/>
      <c r="E1471" s="81"/>
      <c r="F1471" s="81"/>
      <c r="G1471"/>
      <c r="H1471"/>
      <c r="I1471" s="16"/>
    </row>
    <row r="1472" spans="2:9" ht="13" x14ac:dyDescent="0.2">
      <c r="B1472" s="88"/>
      <c r="C1472"/>
      <c r="D1472"/>
      <c r="E1472" s="81"/>
      <c r="F1472" s="81"/>
      <c r="G1472"/>
      <c r="H1472"/>
      <c r="I1472" s="16"/>
    </row>
    <row r="1473" spans="2:9" ht="13" x14ac:dyDescent="0.2">
      <c r="B1473" s="88"/>
      <c r="C1473"/>
      <c r="D1473"/>
      <c r="E1473" s="81"/>
      <c r="F1473" s="81"/>
      <c r="G1473"/>
      <c r="H1473"/>
      <c r="I1473" s="16"/>
    </row>
    <row r="1474" spans="2:9" ht="13" x14ac:dyDescent="0.2">
      <c r="B1474" s="88"/>
      <c r="C1474"/>
      <c r="D1474"/>
      <c r="E1474" s="81"/>
      <c r="F1474" s="81"/>
      <c r="G1474"/>
      <c r="H1474"/>
      <c r="I1474" s="16"/>
    </row>
    <row r="1475" spans="2:9" ht="13" x14ac:dyDescent="0.2">
      <c r="B1475" s="88"/>
      <c r="C1475"/>
      <c r="D1475"/>
      <c r="E1475" s="81"/>
      <c r="F1475" s="81"/>
      <c r="G1475"/>
      <c r="H1475"/>
      <c r="I1475" s="16"/>
    </row>
    <row r="1476" spans="2:9" ht="13" x14ac:dyDescent="0.2">
      <c r="B1476" s="88"/>
      <c r="C1476"/>
      <c r="D1476"/>
      <c r="E1476" s="81"/>
      <c r="F1476" s="81"/>
      <c r="G1476"/>
      <c r="H1476"/>
      <c r="I1476" s="16"/>
    </row>
    <row r="1477" spans="2:9" ht="13" x14ac:dyDescent="0.2">
      <c r="B1477" s="88"/>
      <c r="C1477"/>
      <c r="D1477"/>
      <c r="E1477" s="81"/>
      <c r="F1477" s="81"/>
      <c r="G1477"/>
      <c r="H1477"/>
      <c r="I1477" s="16"/>
    </row>
    <row r="1478" spans="2:9" ht="13" x14ac:dyDescent="0.2">
      <c r="B1478" s="88"/>
      <c r="C1478"/>
      <c r="D1478"/>
      <c r="E1478" s="81"/>
      <c r="F1478" s="81"/>
      <c r="G1478"/>
      <c r="H1478"/>
      <c r="I1478" s="16"/>
    </row>
    <row r="1479" spans="2:9" ht="13" x14ac:dyDescent="0.2">
      <c r="B1479" s="88"/>
      <c r="C1479"/>
      <c r="D1479"/>
      <c r="E1479" s="81"/>
      <c r="F1479" s="81"/>
      <c r="G1479"/>
      <c r="H1479"/>
      <c r="I1479" s="16"/>
    </row>
    <row r="1480" spans="2:9" ht="13" x14ac:dyDescent="0.2">
      <c r="B1480" s="88"/>
      <c r="C1480"/>
      <c r="D1480"/>
      <c r="E1480" s="81"/>
      <c r="F1480" s="81"/>
      <c r="G1480"/>
      <c r="H1480"/>
      <c r="I1480" s="16"/>
    </row>
    <row r="1481" spans="2:9" ht="13" x14ac:dyDescent="0.2">
      <c r="B1481" s="88"/>
      <c r="C1481"/>
      <c r="D1481"/>
      <c r="E1481" s="81"/>
      <c r="F1481" s="81"/>
      <c r="G1481"/>
      <c r="H1481"/>
      <c r="I1481" s="16"/>
    </row>
    <row r="1482" spans="2:9" ht="13" x14ac:dyDescent="0.2">
      <c r="B1482" s="88"/>
      <c r="C1482"/>
      <c r="D1482"/>
      <c r="E1482" s="81"/>
      <c r="F1482" s="81"/>
      <c r="G1482"/>
      <c r="H1482"/>
      <c r="I1482" s="16"/>
    </row>
    <row r="1483" spans="2:9" ht="13" x14ac:dyDescent="0.2">
      <c r="B1483" s="88"/>
      <c r="C1483"/>
      <c r="D1483"/>
      <c r="E1483" s="81"/>
      <c r="F1483" s="81"/>
      <c r="G1483"/>
      <c r="H1483"/>
      <c r="I1483" s="16"/>
    </row>
    <row r="1484" spans="2:9" ht="13" x14ac:dyDescent="0.2">
      <c r="B1484" s="88"/>
      <c r="C1484"/>
      <c r="D1484"/>
      <c r="E1484" s="81"/>
      <c r="F1484" s="81"/>
      <c r="G1484"/>
      <c r="H1484"/>
      <c r="I1484" s="16"/>
    </row>
    <row r="1485" spans="2:9" ht="13" x14ac:dyDescent="0.2">
      <c r="B1485" s="88"/>
      <c r="C1485"/>
      <c r="D1485"/>
      <c r="E1485" s="81"/>
      <c r="F1485" s="81"/>
      <c r="G1485"/>
      <c r="H1485"/>
      <c r="I1485" s="16"/>
    </row>
    <row r="1486" spans="2:9" ht="13" x14ac:dyDescent="0.2">
      <c r="B1486" s="88"/>
      <c r="C1486"/>
      <c r="D1486"/>
      <c r="E1486" s="81"/>
      <c r="F1486" s="81"/>
      <c r="G1486"/>
      <c r="H1486"/>
      <c r="I1486" s="16"/>
    </row>
    <row r="1487" spans="2:9" ht="13" x14ac:dyDescent="0.2">
      <c r="B1487" s="88"/>
      <c r="C1487"/>
      <c r="D1487"/>
      <c r="E1487" s="81"/>
      <c r="F1487" s="81"/>
      <c r="G1487"/>
      <c r="H1487"/>
      <c r="I1487" s="16"/>
    </row>
    <row r="1488" spans="2:9" ht="13" x14ac:dyDescent="0.2">
      <c r="B1488" s="88"/>
      <c r="C1488"/>
      <c r="D1488"/>
      <c r="E1488" s="81"/>
      <c r="F1488" s="81"/>
      <c r="G1488"/>
      <c r="H1488"/>
      <c r="I1488" s="16"/>
    </row>
    <row r="1489" spans="2:9" ht="13" x14ac:dyDescent="0.2">
      <c r="B1489" s="88"/>
      <c r="C1489"/>
      <c r="D1489"/>
      <c r="E1489" s="81"/>
      <c r="F1489" s="81"/>
      <c r="G1489"/>
      <c r="H1489"/>
      <c r="I1489" s="16"/>
    </row>
    <row r="1490" spans="2:9" ht="13" x14ac:dyDescent="0.2">
      <c r="B1490" s="88"/>
      <c r="C1490"/>
      <c r="D1490"/>
      <c r="E1490" s="81"/>
      <c r="F1490" s="81"/>
      <c r="G1490"/>
      <c r="H1490"/>
      <c r="I1490" s="16"/>
    </row>
    <row r="1491" spans="2:9" ht="13" x14ac:dyDescent="0.2">
      <c r="B1491" s="88"/>
      <c r="C1491"/>
      <c r="D1491"/>
      <c r="E1491" s="81"/>
      <c r="F1491" s="81"/>
      <c r="G1491"/>
      <c r="H1491"/>
      <c r="I1491" s="16"/>
    </row>
    <row r="1492" spans="2:9" ht="13" x14ac:dyDescent="0.2">
      <c r="B1492" s="88"/>
      <c r="C1492"/>
      <c r="D1492"/>
      <c r="E1492" s="81"/>
      <c r="F1492" s="81"/>
      <c r="G1492"/>
      <c r="H1492"/>
      <c r="I1492" s="16"/>
    </row>
    <row r="1493" spans="2:9" ht="13" x14ac:dyDescent="0.2">
      <c r="B1493" s="88"/>
      <c r="C1493"/>
      <c r="D1493"/>
      <c r="E1493" s="81"/>
      <c r="F1493" s="81"/>
      <c r="G1493"/>
      <c r="H1493"/>
      <c r="I1493" s="16"/>
    </row>
    <row r="1494" spans="2:9" ht="13" x14ac:dyDescent="0.2">
      <c r="B1494" s="88"/>
      <c r="C1494"/>
      <c r="D1494"/>
      <c r="E1494" s="81"/>
      <c r="F1494" s="81"/>
      <c r="G1494"/>
      <c r="H1494"/>
      <c r="I1494" s="16"/>
    </row>
    <row r="1495" spans="2:9" ht="13" x14ac:dyDescent="0.2">
      <c r="B1495" s="88"/>
      <c r="C1495"/>
      <c r="D1495"/>
      <c r="E1495" s="81"/>
      <c r="F1495" s="81"/>
      <c r="G1495"/>
      <c r="H1495"/>
      <c r="I1495" s="16"/>
    </row>
    <row r="1496" spans="2:9" ht="13" x14ac:dyDescent="0.2">
      <c r="B1496" s="88"/>
      <c r="C1496"/>
      <c r="D1496"/>
      <c r="E1496" s="81"/>
      <c r="F1496" s="81"/>
      <c r="G1496"/>
      <c r="H1496"/>
      <c r="I1496" s="16"/>
    </row>
    <row r="1497" spans="2:9" ht="13" x14ac:dyDescent="0.2">
      <c r="B1497" s="88"/>
      <c r="C1497"/>
      <c r="D1497"/>
      <c r="E1497" s="81"/>
      <c r="F1497" s="81"/>
      <c r="G1497"/>
      <c r="H1497"/>
      <c r="I1497" s="16"/>
    </row>
    <row r="1498" spans="2:9" ht="13" x14ac:dyDescent="0.2">
      <c r="B1498" s="88"/>
      <c r="C1498"/>
      <c r="D1498"/>
      <c r="E1498" s="81"/>
      <c r="F1498" s="81"/>
      <c r="G1498"/>
      <c r="H1498"/>
      <c r="I1498" s="16"/>
    </row>
    <row r="1499" spans="2:9" ht="13" x14ac:dyDescent="0.2">
      <c r="B1499" s="88"/>
      <c r="C1499"/>
      <c r="D1499"/>
      <c r="E1499" s="81"/>
      <c r="F1499" s="81"/>
      <c r="G1499"/>
      <c r="H1499"/>
      <c r="I1499" s="16"/>
    </row>
    <row r="1500" spans="2:9" ht="13" x14ac:dyDescent="0.2">
      <c r="B1500" s="88"/>
      <c r="C1500"/>
      <c r="D1500"/>
      <c r="E1500" s="81"/>
      <c r="F1500" s="81"/>
      <c r="G1500"/>
      <c r="H1500"/>
      <c r="I1500" s="16"/>
    </row>
    <row r="1501" spans="2:9" ht="13" x14ac:dyDescent="0.2">
      <c r="B1501" s="88"/>
      <c r="C1501"/>
      <c r="D1501"/>
      <c r="E1501" s="81"/>
      <c r="F1501" s="81"/>
      <c r="G1501"/>
      <c r="H1501"/>
      <c r="I1501" s="16"/>
    </row>
    <row r="1502" spans="2:9" ht="13" x14ac:dyDescent="0.2">
      <c r="B1502" s="88"/>
      <c r="C1502"/>
      <c r="D1502"/>
      <c r="E1502" s="81"/>
      <c r="F1502" s="81"/>
      <c r="G1502"/>
      <c r="H1502"/>
      <c r="I1502" s="16"/>
    </row>
    <row r="1503" spans="2:9" ht="13" x14ac:dyDescent="0.2">
      <c r="B1503" s="88"/>
      <c r="C1503"/>
      <c r="D1503"/>
      <c r="E1503" s="81"/>
      <c r="F1503" s="81"/>
      <c r="G1503"/>
      <c r="H1503"/>
      <c r="I1503" s="16"/>
    </row>
    <row r="1504" spans="2:9" ht="13" x14ac:dyDescent="0.2">
      <c r="B1504" s="88"/>
      <c r="C1504"/>
      <c r="D1504"/>
      <c r="E1504" s="81"/>
      <c r="F1504" s="81"/>
      <c r="G1504"/>
      <c r="H1504"/>
      <c r="I1504" s="16"/>
    </row>
    <row r="1505" spans="2:9" ht="13" x14ac:dyDescent="0.2">
      <c r="B1505" s="88"/>
      <c r="C1505"/>
      <c r="D1505"/>
      <c r="E1505" s="81"/>
      <c r="F1505" s="81"/>
      <c r="G1505"/>
      <c r="H1505"/>
      <c r="I1505" s="16"/>
    </row>
    <row r="1506" spans="2:9" ht="13" x14ac:dyDescent="0.2">
      <c r="B1506" s="88"/>
      <c r="C1506"/>
      <c r="D1506"/>
      <c r="E1506" s="81"/>
      <c r="F1506" s="81"/>
      <c r="G1506"/>
      <c r="H1506"/>
      <c r="I1506" s="16"/>
    </row>
    <row r="1507" spans="2:9" ht="13" x14ac:dyDescent="0.2">
      <c r="B1507" s="88"/>
      <c r="C1507"/>
      <c r="D1507"/>
      <c r="E1507" s="81"/>
      <c r="F1507" s="81"/>
      <c r="G1507"/>
      <c r="H1507"/>
      <c r="I1507" s="16"/>
    </row>
    <row r="1508" spans="2:9" ht="13" x14ac:dyDescent="0.2">
      <c r="B1508" s="88"/>
      <c r="C1508"/>
      <c r="D1508"/>
      <c r="E1508" s="81"/>
      <c r="F1508" s="81"/>
      <c r="G1508"/>
      <c r="H1508"/>
      <c r="I1508" s="16"/>
    </row>
    <row r="1509" spans="2:9" ht="13" x14ac:dyDescent="0.2">
      <c r="B1509" s="88"/>
      <c r="C1509"/>
      <c r="D1509"/>
      <c r="E1509" s="81"/>
      <c r="F1509" s="81"/>
      <c r="G1509"/>
      <c r="H1509"/>
      <c r="I1509" s="16"/>
    </row>
    <row r="1510" spans="2:9" ht="13" x14ac:dyDescent="0.2">
      <c r="B1510" s="88"/>
      <c r="C1510"/>
      <c r="D1510"/>
      <c r="E1510" s="81"/>
      <c r="F1510" s="81"/>
      <c r="G1510"/>
      <c r="H1510"/>
      <c r="I1510" s="16"/>
    </row>
    <row r="1511" spans="2:9" ht="13" x14ac:dyDescent="0.2">
      <c r="B1511" s="88"/>
      <c r="C1511"/>
      <c r="D1511"/>
      <c r="E1511" s="81"/>
      <c r="F1511" s="81"/>
      <c r="G1511"/>
      <c r="H1511"/>
      <c r="I1511" s="16"/>
    </row>
    <row r="1512" spans="2:9" ht="13" x14ac:dyDescent="0.2">
      <c r="B1512" s="88"/>
      <c r="C1512"/>
      <c r="D1512"/>
      <c r="E1512" s="81"/>
      <c r="F1512" s="81"/>
      <c r="G1512"/>
      <c r="H1512"/>
      <c r="I1512" s="16"/>
    </row>
    <row r="1513" spans="2:9" ht="13" x14ac:dyDescent="0.2">
      <c r="B1513" s="88"/>
      <c r="C1513"/>
      <c r="D1513"/>
      <c r="E1513" s="81"/>
      <c r="F1513" s="81"/>
      <c r="G1513"/>
      <c r="H1513"/>
      <c r="I1513" s="16"/>
    </row>
    <row r="1514" spans="2:9" ht="13" x14ac:dyDescent="0.2">
      <c r="B1514" s="88"/>
      <c r="C1514"/>
      <c r="D1514"/>
      <c r="E1514" s="81"/>
      <c r="F1514" s="81"/>
      <c r="G1514"/>
      <c r="H1514"/>
      <c r="I1514" s="16"/>
    </row>
    <row r="1515" spans="2:9" ht="13" x14ac:dyDescent="0.2">
      <c r="B1515" s="88"/>
      <c r="C1515"/>
      <c r="D1515"/>
      <c r="E1515" s="81"/>
      <c r="F1515" s="81"/>
      <c r="G1515"/>
      <c r="H1515"/>
      <c r="I1515" s="16"/>
    </row>
    <row r="1516" spans="2:9" ht="13" x14ac:dyDescent="0.2">
      <c r="B1516" s="88"/>
      <c r="C1516"/>
      <c r="D1516"/>
      <c r="E1516" s="81"/>
      <c r="F1516" s="81"/>
      <c r="G1516"/>
      <c r="H1516"/>
      <c r="I1516" s="16"/>
    </row>
    <row r="1517" spans="2:9" ht="13" x14ac:dyDescent="0.2">
      <c r="B1517" s="88"/>
      <c r="C1517"/>
      <c r="D1517"/>
      <c r="E1517" s="81"/>
      <c r="F1517" s="81"/>
      <c r="G1517"/>
      <c r="H1517"/>
      <c r="I1517" s="16"/>
    </row>
    <row r="1518" spans="2:9" ht="13" x14ac:dyDescent="0.2">
      <c r="B1518" s="88"/>
      <c r="C1518"/>
      <c r="D1518"/>
      <c r="E1518" s="81"/>
      <c r="F1518" s="81"/>
      <c r="G1518"/>
      <c r="H1518"/>
      <c r="I1518" s="16"/>
    </row>
    <row r="1519" spans="2:9" ht="13" x14ac:dyDescent="0.2">
      <c r="B1519" s="88"/>
      <c r="C1519"/>
      <c r="D1519"/>
      <c r="E1519" s="81"/>
      <c r="F1519" s="81"/>
      <c r="G1519"/>
      <c r="H1519"/>
      <c r="I1519" s="16"/>
    </row>
    <row r="1520" spans="2:9" ht="13" x14ac:dyDescent="0.2">
      <c r="B1520" s="88"/>
      <c r="C1520"/>
      <c r="D1520"/>
      <c r="E1520" s="81"/>
      <c r="F1520" s="81"/>
      <c r="G1520"/>
      <c r="H1520"/>
      <c r="I1520" s="16"/>
    </row>
    <row r="1521" spans="2:9" ht="13" x14ac:dyDescent="0.2">
      <c r="B1521" s="88"/>
      <c r="C1521"/>
      <c r="D1521"/>
      <c r="E1521" s="81"/>
      <c r="F1521" s="81"/>
      <c r="G1521"/>
      <c r="H1521"/>
      <c r="I1521" s="16"/>
    </row>
    <row r="1522" spans="2:9" ht="13" x14ac:dyDescent="0.2">
      <c r="B1522" s="88"/>
      <c r="C1522"/>
      <c r="D1522"/>
      <c r="E1522" s="81"/>
      <c r="F1522" s="81"/>
      <c r="G1522"/>
      <c r="H1522"/>
      <c r="I1522" s="16"/>
    </row>
    <row r="1523" spans="2:9" ht="13" x14ac:dyDescent="0.2">
      <c r="B1523" s="88"/>
      <c r="C1523"/>
      <c r="D1523"/>
      <c r="E1523" s="81"/>
      <c r="F1523" s="81"/>
      <c r="G1523"/>
      <c r="H1523"/>
      <c r="I1523" s="16"/>
    </row>
    <row r="1524" spans="2:9" ht="13" x14ac:dyDescent="0.2">
      <c r="B1524" s="88"/>
      <c r="C1524"/>
      <c r="D1524"/>
      <c r="E1524" s="81"/>
      <c r="F1524" s="81"/>
      <c r="G1524"/>
      <c r="H1524"/>
      <c r="I1524" s="16"/>
    </row>
    <row r="1525" spans="2:9" ht="13" x14ac:dyDescent="0.2">
      <c r="B1525" s="88"/>
      <c r="C1525"/>
      <c r="D1525"/>
      <c r="E1525" s="81"/>
      <c r="F1525" s="81"/>
      <c r="G1525"/>
      <c r="H1525"/>
      <c r="I1525" s="16"/>
    </row>
    <row r="1526" spans="2:9" ht="13" x14ac:dyDescent="0.2">
      <c r="B1526" s="88"/>
      <c r="C1526"/>
      <c r="D1526"/>
      <c r="E1526" s="81"/>
      <c r="F1526" s="81"/>
      <c r="G1526"/>
      <c r="H1526"/>
      <c r="I1526" s="16"/>
    </row>
    <row r="1527" spans="2:9" ht="13" x14ac:dyDescent="0.2">
      <c r="B1527" s="88"/>
      <c r="C1527"/>
      <c r="D1527"/>
      <c r="E1527" s="81"/>
      <c r="F1527" s="81"/>
      <c r="G1527"/>
      <c r="H1527"/>
      <c r="I1527" s="16"/>
    </row>
    <row r="1528" spans="2:9" ht="13" x14ac:dyDescent="0.2">
      <c r="B1528" s="88"/>
      <c r="C1528"/>
      <c r="D1528"/>
      <c r="E1528" s="81"/>
      <c r="F1528" s="81"/>
      <c r="G1528"/>
      <c r="H1528"/>
      <c r="I1528" s="16"/>
    </row>
    <row r="1529" spans="2:9" ht="13" x14ac:dyDescent="0.2">
      <c r="B1529" s="88"/>
      <c r="C1529"/>
      <c r="D1529"/>
      <c r="E1529" s="81"/>
      <c r="F1529" s="81"/>
      <c r="G1529"/>
      <c r="H1529"/>
      <c r="I1529" s="16"/>
    </row>
    <row r="1530" spans="2:9" ht="13" x14ac:dyDescent="0.2">
      <c r="B1530" s="88"/>
      <c r="C1530"/>
      <c r="D1530"/>
      <c r="E1530" s="81"/>
      <c r="F1530" s="81"/>
      <c r="G1530"/>
      <c r="H1530"/>
      <c r="I1530" s="16"/>
    </row>
    <row r="1531" spans="2:9" ht="13" x14ac:dyDescent="0.2">
      <c r="B1531" s="88"/>
      <c r="C1531"/>
      <c r="D1531"/>
      <c r="E1531" s="81"/>
      <c r="F1531" s="81"/>
      <c r="G1531"/>
      <c r="H1531"/>
      <c r="I1531" s="16"/>
    </row>
    <row r="1532" spans="2:9" ht="13" x14ac:dyDescent="0.2">
      <c r="B1532" s="88"/>
      <c r="C1532"/>
      <c r="D1532"/>
      <c r="E1532" s="81"/>
      <c r="F1532" s="81"/>
      <c r="G1532"/>
      <c r="H1532"/>
      <c r="I1532" s="16"/>
    </row>
    <row r="1533" spans="2:9" ht="13" x14ac:dyDescent="0.2">
      <c r="B1533" s="88"/>
      <c r="C1533"/>
      <c r="D1533"/>
      <c r="E1533" s="81"/>
      <c r="F1533" s="81"/>
      <c r="G1533"/>
      <c r="H1533"/>
      <c r="I1533" s="16"/>
    </row>
    <row r="1534" spans="2:9" ht="13" x14ac:dyDescent="0.2">
      <c r="B1534" s="88"/>
      <c r="C1534"/>
      <c r="D1534"/>
      <c r="E1534" s="81"/>
      <c r="F1534" s="81"/>
      <c r="G1534"/>
      <c r="H1534"/>
      <c r="I1534" s="16"/>
    </row>
    <row r="1535" spans="2:9" ht="13" x14ac:dyDescent="0.2">
      <c r="B1535" s="88"/>
      <c r="C1535"/>
      <c r="D1535"/>
      <c r="E1535" s="81"/>
      <c r="F1535" s="81"/>
      <c r="G1535"/>
      <c r="H1535"/>
      <c r="I1535" s="16"/>
    </row>
    <row r="1536" spans="2:9" ht="13" x14ac:dyDescent="0.2">
      <c r="B1536" s="88"/>
      <c r="C1536"/>
      <c r="D1536"/>
      <c r="E1536" s="81"/>
      <c r="F1536" s="81"/>
      <c r="G1536"/>
      <c r="H1536"/>
      <c r="I1536" s="16"/>
    </row>
    <row r="1537" spans="2:9" ht="13" x14ac:dyDescent="0.2">
      <c r="B1537" s="88"/>
      <c r="C1537"/>
      <c r="D1537"/>
      <c r="E1537" s="81"/>
      <c r="F1537" s="81"/>
      <c r="G1537"/>
      <c r="H1537"/>
      <c r="I1537" s="16"/>
    </row>
    <row r="1538" spans="2:9" ht="13" x14ac:dyDescent="0.2">
      <c r="B1538" s="88"/>
      <c r="C1538"/>
      <c r="D1538"/>
      <c r="E1538" s="81"/>
      <c r="F1538" s="81"/>
      <c r="G1538"/>
      <c r="H1538"/>
      <c r="I1538" s="16"/>
    </row>
    <row r="1539" spans="2:9" ht="13" x14ac:dyDescent="0.2">
      <c r="B1539" s="88"/>
      <c r="C1539"/>
      <c r="D1539"/>
      <c r="E1539" s="81"/>
      <c r="F1539" s="81"/>
      <c r="G1539"/>
      <c r="H1539"/>
      <c r="I1539" s="16"/>
    </row>
    <row r="1540" spans="2:9" ht="13" x14ac:dyDescent="0.2">
      <c r="B1540" s="88"/>
      <c r="C1540"/>
      <c r="D1540"/>
      <c r="E1540" s="81"/>
      <c r="F1540" s="81"/>
      <c r="G1540"/>
      <c r="H1540"/>
      <c r="I1540" s="16"/>
    </row>
    <row r="1541" spans="2:9" ht="13" x14ac:dyDescent="0.2">
      <c r="B1541" s="88"/>
      <c r="C1541"/>
      <c r="D1541"/>
      <c r="E1541" s="81"/>
      <c r="F1541" s="81"/>
      <c r="G1541"/>
      <c r="H1541"/>
      <c r="I1541" s="16"/>
    </row>
    <row r="1542" spans="2:9" ht="13" x14ac:dyDescent="0.2">
      <c r="B1542" s="88"/>
      <c r="C1542"/>
      <c r="D1542"/>
      <c r="E1542" s="81"/>
      <c r="F1542" s="81"/>
      <c r="G1542"/>
      <c r="H1542"/>
      <c r="I1542" s="16"/>
    </row>
    <row r="1543" spans="2:9" ht="13" x14ac:dyDescent="0.2">
      <c r="B1543" s="88"/>
      <c r="C1543"/>
      <c r="D1543"/>
      <c r="E1543" s="81"/>
      <c r="F1543" s="81"/>
      <c r="G1543"/>
      <c r="H1543"/>
      <c r="I1543" s="16"/>
    </row>
    <row r="1544" spans="2:9" ht="13" x14ac:dyDescent="0.2">
      <c r="B1544" s="88"/>
      <c r="C1544"/>
      <c r="D1544"/>
      <c r="E1544" s="81"/>
      <c r="F1544" s="81"/>
      <c r="G1544"/>
      <c r="H1544"/>
      <c r="I1544" s="16"/>
    </row>
    <row r="1545" spans="2:9" ht="13" x14ac:dyDescent="0.2">
      <c r="B1545" s="88"/>
      <c r="C1545"/>
      <c r="D1545"/>
      <c r="E1545" s="81"/>
      <c r="F1545" s="81"/>
      <c r="G1545"/>
      <c r="H1545"/>
      <c r="I1545" s="16"/>
    </row>
    <row r="1546" spans="2:9" ht="13" x14ac:dyDescent="0.2">
      <c r="B1546" s="88"/>
      <c r="C1546"/>
      <c r="D1546"/>
      <c r="E1546" s="81"/>
      <c r="F1546" s="81"/>
      <c r="G1546"/>
      <c r="H1546"/>
      <c r="I1546" s="16"/>
    </row>
    <row r="1547" spans="2:9" ht="13" x14ac:dyDescent="0.2">
      <c r="B1547" s="88"/>
      <c r="C1547"/>
      <c r="D1547"/>
      <c r="E1547" s="81"/>
      <c r="F1547" s="81"/>
      <c r="G1547"/>
      <c r="H1547"/>
      <c r="I1547" s="16"/>
    </row>
    <row r="1548" spans="2:9" ht="13" x14ac:dyDescent="0.2">
      <c r="B1548" s="88"/>
      <c r="C1548"/>
      <c r="D1548"/>
      <c r="E1548" s="81"/>
      <c r="F1548" s="81"/>
      <c r="G1548"/>
      <c r="H1548"/>
      <c r="I1548" s="16"/>
    </row>
    <row r="1549" spans="2:9" ht="13" x14ac:dyDescent="0.2">
      <c r="B1549" s="88"/>
      <c r="C1549"/>
      <c r="D1549"/>
      <c r="E1549" s="81"/>
      <c r="F1549" s="81"/>
      <c r="G1549"/>
      <c r="H1549"/>
      <c r="I1549" s="16"/>
    </row>
    <row r="1550" spans="2:9" ht="13" x14ac:dyDescent="0.2">
      <c r="B1550" s="88"/>
      <c r="C1550"/>
      <c r="D1550"/>
      <c r="E1550" s="81"/>
      <c r="F1550" s="81"/>
      <c r="G1550"/>
      <c r="H1550"/>
      <c r="I1550" s="16"/>
    </row>
    <row r="1551" spans="2:9" ht="13" x14ac:dyDescent="0.2">
      <c r="B1551" s="88"/>
      <c r="C1551"/>
      <c r="D1551"/>
      <c r="E1551" s="81"/>
      <c r="F1551" s="81"/>
      <c r="G1551"/>
      <c r="H1551"/>
      <c r="I1551" s="16"/>
    </row>
    <row r="1552" spans="2:9" ht="13" x14ac:dyDescent="0.2">
      <c r="B1552" s="88"/>
      <c r="C1552"/>
      <c r="D1552"/>
      <c r="E1552" s="81"/>
      <c r="F1552" s="81"/>
      <c r="G1552"/>
      <c r="H1552"/>
      <c r="I1552" s="16"/>
    </row>
    <row r="1553" spans="2:9" ht="13" x14ac:dyDescent="0.2">
      <c r="B1553" s="88"/>
      <c r="C1553"/>
      <c r="D1553"/>
      <c r="E1553" s="81"/>
      <c r="F1553" s="81"/>
      <c r="G1553"/>
      <c r="H1553"/>
      <c r="I1553" s="16"/>
    </row>
    <row r="1554" spans="2:9" ht="13" x14ac:dyDescent="0.2">
      <c r="B1554" s="88"/>
      <c r="C1554"/>
      <c r="D1554"/>
      <c r="E1554" s="81"/>
      <c r="F1554" s="81"/>
      <c r="G1554"/>
      <c r="H1554"/>
      <c r="I1554" s="16"/>
    </row>
    <row r="1555" spans="2:9" ht="13" x14ac:dyDescent="0.2">
      <c r="B1555" s="88"/>
      <c r="C1555"/>
      <c r="D1555"/>
      <c r="E1555" s="81"/>
      <c r="F1555" s="81"/>
      <c r="G1555"/>
      <c r="H1555"/>
      <c r="I1555" s="16"/>
    </row>
    <row r="1556" spans="2:9" ht="13" x14ac:dyDescent="0.2">
      <c r="B1556" s="88"/>
      <c r="C1556"/>
      <c r="D1556"/>
      <c r="E1556" s="81"/>
      <c r="F1556" s="81"/>
      <c r="G1556"/>
      <c r="H1556"/>
      <c r="I1556" s="16"/>
    </row>
    <row r="1557" spans="2:9" ht="13" x14ac:dyDescent="0.2">
      <c r="B1557" s="88"/>
      <c r="C1557"/>
      <c r="D1557"/>
      <c r="E1557" s="81"/>
      <c r="F1557" s="81"/>
      <c r="G1557"/>
      <c r="H1557"/>
      <c r="I1557" s="16"/>
    </row>
    <row r="1558" spans="2:9" ht="13" x14ac:dyDescent="0.2">
      <c r="B1558" s="88"/>
      <c r="C1558"/>
      <c r="D1558"/>
      <c r="E1558" s="81"/>
      <c r="F1558" s="81"/>
      <c r="G1558"/>
      <c r="H1558"/>
      <c r="I1558" s="16"/>
    </row>
    <row r="1559" spans="2:9" ht="13" x14ac:dyDescent="0.2">
      <c r="B1559" s="88"/>
      <c r="C1559"/>
      <c r="D1559"/>
      <c r="E1559" s="81"/>
      <c r="F1559" s="81"/>
      <c r="G1559"/>
      <c r="H1559"/>
      <c r="I1559" s="16"/>
    </row>
    <row r="1560" spans="2:9" ht="13" x14ac:dyDescent="0.2">
      <c r="B1560" s="88"/>
      <c r="C1560"/>
      <c r="D1560"/>
      <c r="E1560" s="81"/>
      <c r="F1560" s="81"/>
      <c r="G1560"/>
      <c r="H1560"/>
      <c r="I1560" s="16"/>
    </row>
    <row r="1561" spans="2:9" ht="13" x14ac:dyDescent="0.2">
      <c r="B1561" s="88"/>
      <c r="C1561"/>
      <c r="D1561"/>
      <c r="E1561" s="81"/>
      <c r="F1561" s="81"/>
      <c r="G1561"/>
      <c r="H1561"/>
      <c r="I1561" s="16"/>
    </row>
    <row r="1562" spans="2:9" ht="13" x14ac:dyDescent="0.2">
      <c r="B1562" s="88"/>
      <c r="C1562"/>
      <c r="D1562"/>
      <c r="E1562" s="81"/>
      <c r="F1562" s="81"/>
      <c r="G1562"/>
      <c r="H1562"/>
      <c r="I1562" s="16"/>
    </row>
    <row r="1563" spans="2:9" ht="13" x14ac:dyDescent="0.2">
      <c r="B1563" s="88"/>
      <c r="C1563"/>
      <c r="D1563"/>
      <c r="E1563" s="81"/>
      <c r="F1563" s="81"/>
      <c r="G1563"/>
      <c r="H1563"/>
      <c r="I1563" s="16"/>
    </row>
    <row r="1564" spans="2:9" ht="13" x14ac:dyDescent="0.2">
      <c r="B1564" s="88"/>
      <c r="C1564"/>
      <c r="D1564"/>
      <c r="E1564" s="81"/>
      <c r="F1564" s="81"/>
      <c r="G1564"/>
      <c r="H1564"/>
      <c r="I1564" s="16"/>
    </row>
    <row r="1565" spans="2:9" ht="13" x14ac:dyDescent="0.2">
      <c r="B1565" s="88"/>
      <c r="C1565"/>
      <c r="D1565"/>
      <c r="E1565" s="81"/>
      <c r="F1565" s="81"/>
      <c r="G1565"/>
      <c r="H1565"/>
      <c r="I1565" s="16"/>
    </row>
    <row r="1566" spans="2:9" ht="13" x14ac:dyDescent="0.2">
      <c r="B1566" s="88"/>
      <c r="C1566"/>
      <c r="D1566"/>
      <c r="E1566" s="81"/>
      <c r="F1566" s="81"/>
      <c r="G1566"/>
      <c r="H1566"/>
      <c r="I1566" s="16"/>
    </row>
    <row r="1567" spans="2:9" ht="13" x14ac:dyDescent="0.2">
      <c r="B1567" s="88"/>
      <c r="C1567"/>
      <c r="D1567"/>
      <c r="E1567" s="81"/>
      <c r="F1567" s="81"/>
      <c r="G1567"/>
      <c r="H1567"/>
      <c r="I1567" s="16"/>
    </row>
    <row r="1568" spans="2:9" ht="13" x14ac:dyDescent="0.2">
      <c r="B1568" s="88"/>
      <c r="C1568"/>
      <c r="D1568"/>
      <c r="E1568" s="81"/>
      <c r="F1568" s="81"/>
      <c r="G1568"/>
      <c r="H1568"/>
      <c r="I1568" s="16"/>
    </row>
    <row r="1569" spans="2:9" ht="13" x14ac:dyDescent="0.2">
      <c r="B1569" s="88"/>
      <c r="C1569"/>
      <c r="D1569"/>
      <c r="E1569" s="81"/>
      <c r="F1569" s="81"/>
      <c r="G1569"/>
      <c r="H1569"/>
      <c r="I1569" s="16"/>
    </row>
    <row r="1570" spans="2:9" ht="13" x14ac:dyDescent="0.2">
      <c r="B1570" s="88"/>
      <c r="C1570"/>
      <c r="D1570"/>
      <c r="E1570" s="81"/>
      <c r="F1570" s="81"/>
      <c r="G1570"/>
      <c r="H1570"/>
      <c r="I1570" s="16"/>
    </row>
    <row r="1571" spans="2:9" ht="13" x14ac:dyDescent="0.2">
      <c r="B1571" s="88"/>
      <c r="C1571"/>
      <c r="D1571"/>
      <c r="E1571" s="81"/>
      <c r="F1571" s="81"/>
      <c r="G1571"/>
      <c r="H1571"/>
      <c r="I1571" s="16"/>
    </row>
    <row r="1572" spans="2:9" ht="13" x14ac:dyDescent="0.2">
      <c r="B1572" s="88"/>
      <c r="C1572"/>
      <c r="D1572"/>
      <c r="E1572" s="81"/>
      <c r="F1572" s="81"/>
      <c r="G1572"/>
      <c r="H1572"/>
      <c r="I1572" s="16"/>
    </row>
    <row r="1573" spans="2:9" ht="13" x14ac:dyDescent="0.2">
      <c r="B1573" s="88"/>
      <c r="C1573"/>
      <c r="D1573"/>
      <c r="E1573" s="81"/>
      <c r="F1573" s="81"/>
      <c r="G1573"/>
      <c r="H1573"/>
      <c r="I1573" s="16"/>
    </row>
    <row r="1574" spans="2:9" ht="13" x14ac:dyDescent="0.2">
      <c r="B1574" s="88"/>
      <c r="C1574"/>
      <c r="D1574"/>
      <c r="E1574" s="81"/>
      <c r="F1574" s="81"/>
      <c r="G1574"/>
      <c r="H1574"/>
      <c r="I1574" s="16"/>
    </row>
    <row r="1575" spans="2:9" ht="13" x14ac:dyDescent="0.2">
      <c r="B1575" s="88"/>
      <c r="C1575"/>
      <c r="D1575"/>
      <c r="E1575" s="81"/>
      <c r="F1575" s="81"/>
      <c r="G1575"/>
      <c r="H1575"/>
      <c r="I1575" s="16"/>
    </row>
    <row r="1576" spans="2:9" ht="13" x14ac:dyDescent="0.2">
      <c r="B1576" s="88"/>
      <c r="C1576"/>
      <c r="D1576"/>
      <c r="E1576" s="81"/>
      <c r="F1576" s="81"/>
      <c r="G1576"/>
      <c r="H1576"/>
      <c r="I1576" s="16"/>
    </row>
    <row r="1577" spans="2:9" ht="13" x14ac:dyDescent="0.2">
      <c r="B1577" s="88"/>
      <c r="C1577"/>
      <c r="D1577"/>
      <c r="E1577" s="81"/>
      <c r="F1577" s="81"/>
      <c r="G1577"/>
      <c r="H1577"/>
      <c r="I1577" s="16"/>
    </row>
    <row r="1578" spans="2:9" ht="13" x14ac:dyDescent="0.2">
      <c r="B1578" s="88"/>
      <c r="C1578"/>
      <c r="D1578"/>
      <c r="E1578" s="81"/>
      <c r="F1578" s="81"/>
      <c r="G1578"/>
      <c r="H1578"/>
      <c r="I1578" s="16"/>
    </row>
    <row r="1579" spans="2:9" ht="13" x14ac:dyDescent="0.2">
      <c r="B1579" s="88"/>
      <c r="C1579"/>
      <c r="D1579"/>
      <c r="E1579" s="81"/>
      <c r="F1579" s="81"/>
      <c r="G1579"/>
      <c r="H1579"/>
      <c r="I1579" s="16"/>
    </row>
    <row r="1580" spans="2:9" ht="13" x14ac:dyDescent="0.2">
      <c r="B1580" s="88"/>
      <c r="C1580"/>
      <c r="D1580"/>
      <c r="E1580" s="81"/>
      <c r="F1580" s="81"/>
      <c r="G1580"/>
      <c r="H1580"/>
      <c r="I1580" s="16"/>
    </row>
    <row r="1581" spans="2:9" ht="13" x14ac:dyDescent="0.2">
      <c r="B1581" s="88"/>
      <c r="C1581"/>
      <c r="D1581"/>
      <c r="E1581" s="81"/>
      <c r="F1581" s="81"/>
      <c r="G1581"/>
      <c r="H1581"/>
      <c r="I1581" s="16"/>
    </row>
    <row r="1582" spans="2:9" ht="13" x14ac:dyDescent="0.2">
      <c r="B1582" s="88"/>
      <c r="C1582"/>
      <c r="D1582"/>
      <c r="E1582" s="81"/>
      <c r="F1582" s="81"/>
      <c r="G1582"/>
      <c r="H1582"/>
      <c r="I1582" s="16"/>
    </row>
    <row r="1583" spans="2:9" ht="13" x14ac:dyDescent="0.2">
      <c r="B1583" s="88"/>
      <c r="C1583"/>
      <c r="D1583"/>
      <c r="E1583" s="81"/>
      <c r="F1583" s="81"/>
      <c r="G1583"/>
      <c r="H1583"/>
      <c r="I1583" s="16"/>
    </row>
    <row r="1584" spans="2:9" ht="13" x14ac:dyDescent="0.2">
      <c r="B1584" s="88"/>
      <c r="C1584"/>
      <c r="D1584"/>
      <c r="E1584" s="81"/>
      <c r="F1584" s="81"/>
      <c r="G1584"/>
      <c r="H1584"/>
      <c r="I1584" s="16"/>
    </row>
    <row r="1585" spans="2:9" ht="13" x14ac:dyDescent="0.2">
      <c r="B1585" s="88"/>
      <c r="C1585"/>
      <c r="D1585"/>
      <c r="E1585" s="81"/>
      <c r="F1585" s="81"/>
      <c r="G1585"/>
      <c r="H1585"/>
      <c r="I1585" s="16"/>
    </row>
    <row r="1586" spans="2:9" ht="13" x14ac:dyDescent="0.2">
      <c r="B1586" s="88"/>
      <c r="C1586"/>
      <c r="D1586"/>
      <c r="E1586" s="81"/>
      <c r="F1586" s="81"/>
      <c r="G1586"/>
      <c r="H1586"/>
      <c r="I1586" s="16"/>
    </row>
    <row r="1587" spans="2:9" ht="13" x14ac:dyDescent="0.2">
      <c r="B1587" s="88"/>
      <c r="C1587"/>
      <c r="D1587"/>
      <c r="E1587" s="81"/>
      <c r="F1587" s="81"/>
      <c r="G1587"/>
      <c r="H1587"/>
      <c r="I1587" s="16"/>
    </row>
    <row r="1588" spans="2:9" ht="13" x14ac:dyDescent="0.2">
      <c r="B1588" s="88"/>
      <c r="C1588"/>
      <c r="D1588"/>
      <c r="E1588" s="81"/>
      <c r="F1588" s="81"/>
      <c r="G1588"/>
      <c r="H1588"/>
      <c r="I1588" s="16"/>
    </row>
    <row r="1589" spans="2:9" ht="13" x14ac:dyDescent="0.2">
      <c r="B1589" s="88"/>
      <c r="C1589"/>
      <c r="D1589"/>
      <c r="E1589" s="81"/>
      <c r="F1589" s="81"/>
      <c r="G1589"/>
      <c r="H1589"/>
      <c r="I1589" s="16"/>
    </row>
    <row r="1590" spans="2:9" ht="13" x14ac:dyDescent="0.2">
      <c r="B1590" s="88"/>
      <c r="C1590"/>
      <c r="D1590"/>
      <c r="E1590" s="81"/>
      <c r="F1590" s="81"/>
      <c r="G1590"/>
      <c r="H1590"/>
      <c r="I1590" s="16"/>
    </row>
    <row r="1591" spans="2:9" ht="13" x14ac:dyDescent="0.2">
      <c r="B1591" s="88"/>
      <c r="C1591"/>
      <c r="D1591"/>
      <c r="E1591" s="81"/>
      <c r="F1591" s="81"/>
      <c r="G1591"/>
      <c r="H1591"/>
      <c r="I1591" s="16"/>
    </row>
    <row r="1592" spans="2:9" ht="13" x14ac:dyDescent="0.2">
      <c r="B1592" s="88"/>
      <c r="C1592"/>
      <c r="D1592"/>
      <c r="E1592" s="81"/>
      <c r="F1592" s="81"/>
      <c r="G1592"/>
      <c r="H1592"/>
      <c r="I1592" s="16"/>
    </row>
    <row r="1593" spans="2:9" ht="13" x14ac:dyDescent="0.2">
      <c r="B1593" s="88"/>
      <c r="C1593"/>
      <c r="D1593"/>
      <c r="E1593" s="81"/>
      <c r="F1593" s="81"/>
      <c r="G1593"/>
      <c r="H1593"/>
      <c r="I1593" s="16"/>
    </row>
    <row r="1594" spans="2:9" ht="13" x14ac:dyDescent="0.2">
      <c r="B1594" s="88"/>
      <c r="C1594"/>
      <c r="D1594"/>
      <c r="E1594" s="81"/>
      <c r="F1594" s="81"/>
      <c r="G1594"/>
      <c r="H1594"/>
      <c r="I1594" s="16"/>
    </row>
    <row r="1595" spans="2:9" ht="13" x14ac:dyDescent="0.2">
      <c r="B1595" s="88"/>
      <c r="C1595"/>
      <c r="D1595"/>
      <c r="E1595" s="81"/>
      <c r="F1595" s="81"/>
      <c r="G1595"/>
      <c r="H1595"/>
      <c r="I1595" s="16"/>
    </row>
    <row r="1596" spans="2:9" ht="13" x14ac:dyDescent="0.2">
      <c r="B1596" s="88"/>
      <c r="C1596"/>
      <c r="D1596"/>
      <c r="E1596" s="81"/>
      <c r="F1596" s="81"/>
      <c r="G1596"/>
      <c r="H1596"/>
      <c r="I1596" s="16"/>
    </row>
    <row r="1597" spans="2:9" ht="13" x14ac:dyDescent="0.2">
      <c r="B1597" s="88"/>
      <c r="C1597"/>
      <c r="D1597"/>
      <c r="E1597" s="81"/>
      <c r="F1597" s="81"/>
      <c r="G1597"/>
      <c r="H1597"/>
      <c r="I1597" s="16"/>
    </row>
    <row r="1598" spans="2:9" ht="13" x14ac:dyDescent="0.2">
      <c r="B1598" s="88"/>
      <c r="C1598"/>
      <c r="D1598"/>
      <c r="E1598" s="81"/>
      <c r="F1598" s="81"/>
      <c r="G1598"/>
      <c r="H1598"/>
      <c r="I1598" s="16"/>
    </row>
    <row r="1599" spans="2:9" ht="13" x14ac:dyDescent="0.2">
      <c r="B1599" s="88"/>
      <c r="C1599"/>
      <c r="D1599"/>
      <c r="E1599" s="81"/>
      <c r="F1599" s="81"/>
      <c r="G1599"/>
      <c r="H1599"/>
      <c r="I1599" s="16"/>
    </row>
    <row r="1600" spans="2:9" ht="13" x14ac:dyDescent="0.2">
      <c r="B1600" s="88"/>
      <c r="C1600"/>
      <c r="D1600"/>
      <c r="E1600" s="81"/>
      <c r="F1600" s="81"/>
      <c r="G1600"/>
      <c r="H1600"/>
      <c r="I1600" s="16"/>
    </row>
    <row r="1601" spans="2:9" ht="13" x14ac:dyDescent="0.2">
      <c r="B1601" s="88"/>
      <c r="C1601"/>
      <c r="D1601"/>
      <c r="E1601" s="81"/>
      <c r="F1601" s="81"/>
      <c r="G1601"/>
      <c r="H1601"/>
      <c r="I1601" s="16"/>
    </row>
    <row r="1602" spans="2:9" ht="13" x14ac:dyDescent="0.2">
      <c r="B1602" s="88"/>
      <c r="C1602"/>
      <c r="D1602"/>
      <c r="E1602" s="81"/>
      <c r="F1602" s="81"/>
      <c r="G1602"/>
      <c r="H1602"/>
      <c r="I1602" s="16"/>
    </row>
    <row r="1603" spans="2:9" ht="13" x14ac:dyDescent="0.2">
      <c r="B1603" s="88"/>
      <c r="C1603"/>
      <c r="D1603"/>
      <c r="E1603" s="81"/>
      <c r="F1603" s="81"/>
      <c r="G1603"/>
      <c r="H1603"/>
      <c r="I1603" s="16"/>
    </row>
    <row r="1604" spans="2:9" ht="13" x14ac:dyDescent="0.2">
      <c r="B1604" s="88"/>
      <c r="C1604"/>
      <c r="D1604"/>
      <c r="E1604" s="81"/>
      <c r="F1604" s="81"/>
      <c r="G1604"/>
      <c r="H1604"/>
      <c r="I1604" s="16"/>
    </row>
    <row r="1605" spans="2:9" ht="13" x14ac:dyDescent="0.2">
      <c r="B1605" s="88"/>
      <c r="C1605"/>
      <c r="D1605"/>
      <c r="E1605" s="81"/>
      <c r="F1605" s="81"/>
      <c r="G1605"/>
      <c r="H1605"/>
      <c r="I1605" s="16"/>
    </row>
    <row r="1606" spans="2:9" ht="13" x14ac:dyDescent="0.2">
      <c r="B1606" s="88"/>
      <c r="C1606"/>
      <c r="D1606"/>
      <c r="E1606" s="81"/>
      <c r="F1606" s="81"/>
      <c r="G1606"/>
      <c r="H1606"/>
      <c r="I1606" s="16"/>
    </row>
    <row r="1607" spans="2:9" ht="13" x14ac:dyDescent="0.2">
      <c r="B1607" s="88"/>
      <c r="C1607"/>
      <c r="D1607"/>
      <c r="E1607" s="81"/>
      <c r="F1607" s="81"/>
      <c r="G1607"/>
      <c r="H1607"/>
      <c r="I1607" s="16"/>
    </row>
    <row r="1608" spans="2:9" ht="13" x14ac:dyDescent="0.2">
      <c r="B1608" s="88"/>
      <c r="C1608"/>
      <c r="D1608"/>
      <c r="E1608" s="81"/>
      <c r="F1608" s="81"/>
      <c r="G1608"/>
      <c r="H1608"/>
      <c r="I1608" s="16"/>
    </row>
    <row r="1609" spans="2:9" ht="13" x14ac:dyDescent="0.2">
      <c r="B1609" s="88"/>
      <c r="C1609"/>
      <c r="D1609"/>
      <c r="E1609" s="81"/>
      <c r="F1609" s="81"/>
      <c r="G1609"/>
      <c r="H1609"/>
      <c r="I1609" s="16"/>
    </row>
    <row r="1610" spans="2:9" ht="13" x14ac:dyDescent="0.2">
      <c r="B1610" s="88"/>
      <c r="C1610"/>
      <c r="D1610"/>
      <c r="E1610" s="81"/>
      <c r="F1610" s="81"/>
      <c r="G1610"/>
      <c r="H1610"/>
      <c r="I1610" s="16"/>
    </row>
    <row r="1611" spans="2:9" ht="13" x14ac:dyDescent="0.2">
      <c r="B1611" s="88"/>
      <c r="C1611"/>
      <c r="D1611"/>
      <c r="E1611" s="81"/>
      <c r="F1611" s="81"/>
      <c r="G1611"/>
      <c r="H1611"/>
      <c r="I1611" s="16"/>
    </row>
    <row r="1612" spans="2:9" ht="13" x14ac:dyDescent="0.2">
      <c r="B1612" s="88"/>
      <c r="C1612"/>
      <c r="D1612"/>
      <c r="E1612" s="81"/>
      <c r="F1612" s="81"/>
      <c r="G1612"/>
      <c r="H1612"/>
      <c r="I1612" s="16"/>
    </row>
    <row r="1613" spans="2:9" ht="13" x14ac:dyDescent="0.2">
      <c r="B1613" s="88"/>
      <c r="C1613"/>
      <c r="D1613"/>
      <c r="E1613" s="81"/>
      <c r="F1613" s="81"/>
      <c r="G1613"/>
      <c r="H1613"/>
      <c r="I1613" s="16"/>
    </row>
    <row r="1614" spans="2:9" ht="13" x14ac:dyDescent="0.2">
      <c r="B1614" s="88"/>
      <c r="C1614"/>
      <c r="D1614"/>
      <c r="E1614" s="81"/>
      <c r="F1614" s="81"/>
      <c r="G1614"/>
      <c r="H1614"/>
      <c r="I1614" s="16"/>
    </row>
    <row r="1615" spans="2:9" ht="13" x14ac:dyDescent="0.2">
      <c r="B1615" s="88"/>
      <c r="C1615"/>
      <c r="D1615"/>
      <c r="E1615" s="81"/>
      <c r="F1615" s="81"/>
      <c r="G1615"/>
      <c r="H1615"/>
      <c r="I1615" s="16"/>
    </row>
    <row r="1616" spans="2:9" ht="13" x14ac:dyDescent="0.2">
      <c r="B1616" s="88"/>
      <c r="C1616"/>
      <c r="D1616"/>
      <c r="E1616" s="81"/>
      <c r="F1616" s="81"/>
      <c r="G1616"/>
      <c r="H1616"/>
      <c r="I1616" s="16"/>
    </row>
    <row r="1617" spans="2:9" ht="13" x14ac:dyDescent="0.2">
      <c r="B1617" s="88"/>
      <c r="C1617"/>
      <c r="D1617"/>
      <c r="E1617" s="81"/>
      <c r="F1617" s="81"/>
      <c r="G1617"/>
      <c r="H1617"/>
      <c r="I1617" s="16"/>
    </row>
    <row r="1618" spans="2:9" ht="13" x14ac:dyDescent="0.2">
      <c r="B1618" s="88"/>
      <c r="C1618"/>
      <c r="D1618"/>
      <c r="E1618" s="81"/>
      <c r="F1618" s="81"/>
      <c r="G1618"/>
      <c r="H1618"/>
      <c r="I1618" s="16"/>
    </row>
    <row r="1619" spans="2:9" ht="13" x14ac:dyDescent="0.2">
      <c r="B1619" s="88"/>
      <c r="C1619"/>
      <c r="D1619"/>
      <c r="E1619" s="81"/>
      <c r="F1619" s="81"/>
      <c r="G1619"/>
      <c r="H1619"/>
      <c r="I1619" s="16"/>
    </row>
    <row r="1620" spans="2:9" ht="13" x14ac:dyDescent="0.2">
      <c r="B1620" s="88"/>
      <c r="C1620"/>
      <c r="D1620"/>
      <c r="E1620" s="81"/>
      <c r="F1620" s="81"/>
      <c r="G1620"/>
      <c r="H1620"/>
      <c r="I1620" s="16"/>
    </row>
    <row r="1621" spans="2:9" ht="13" x14ac:dyDescent="0.2">
      <c r="B1621" s="88"/>
      <c r="C1621"/>
      <c r="D1621"/>
      <c r="E1621" s="81"/>
      <c r="F1621" s="81"/>
      <c r="G1621"/>
      <c r="H1621"/>
      <c r="I1621" s="16"/>
    </row>
    <row r="1622" spans="2:9" ht="13" x14ac:dyDescent="0.2">
      <c r="B1622" s="88"/>
      <c r="C1622"/>
      <c r="D1622"/>
      <c r="E1622" s="81"/>
      <c r="F1622" s="81"/>
      <c r="G1622"/>
      <c r="H1622"/>
      <c r="I1622" s="16"/>
    </row>
    <row r="1623" spans="2:9" ht="13" x14ac:dyDescent="0.2">
      <c r="B1623" s="88"/>
      <c r="C1623"/>
      <c r="D1623"/>
      <c r="E1623" s="81"/>
      <c r="F1623" s="81"/>
      <c r="G1623"/>
      <c r="H1623"/>
      <c r="I1623" s="16"/>
    </row>
    <row r="1624" spans="2:9" ht="13" x14ac:dyDescent="0.2">
      <c r="B1624" s="88"/>
      <c r="C1624"/>
      <c r="D1624"/>
      <c r="E1624" s="81"/>
      <c r="F1624" s="81"/>
      <c r="G1624"/>
      <c r="H1624"/>
      <c r="I1624" s="16"/>
    </row>
    <row r="1625" spans="2:9" ht="13" x14ac:dyDescent="0.2">
      <c r="B1625" s="88"/>
      <c r="C1625"/>
      <c r="D1625"/>
      <c r="E1625" s="81"/>
      <c r="F1625" s="81"/>
      <c r="G1625"/>
      <c r="H1625"/>
      <c r="I1625" s="16"/>
    </row>
    <row r="1626" spans="2:9" ht="13" x14ac:dyDescent="0.2">
      <c r="B1626" s="88"/>
      <c r="C1626"/>
      <c r="D1626"/>
      <c r="E1626" s="81"/>
      <c r="F1626" s="81"/>
      <c r="G1626"/>
      <c r="H1626"/>
      <c r="I1626" s="16"/>
    </row>
    <row r="1627" spans="2:9" ht="13" x14ac:dyDescent="0.2">
      <c r="B1627" s="88"/>
      <c r="C1627"/>
      <c r="D1627"/>
      <c r="E1627" s="81"/>
      <c r="F1627" s="81"/>
      <c r="G1627"/>
      <c r="H1627"/>
      <c r="I1627" s="16"/>
    </row>
    <row r="1628" spans="2:9" ht="13" x14ac:dyDescent="0.2">
      <c r="B1628" s="88"/>
      <c r="C1628"/>
      <c r="D1628"/>
      <c r="E1628" s="81"/>
      <c r="F1628" s="81"/>
      <c r="G1628"/>
      <c r="H1628"/>
      <c r="I1628" s="16"/>
    </row>
    <row r="1629" spans="2:9" ht="13" x14ac:dyDescent="0.2">
      <c r="B1629" s="88"/>
      <c r="C1629"/>
      <c r="D1629"/>
      <c r="E1629" s="81"/>
      <c r="F1629" s="81"/>
      <c r="G1629"/>
      <c r="H1629"/>
      <c r="I1629" s="16"/>
    </row>
    <row r="1630" spans="2:9" ht="13" x14ac:dyDescent="0.2">
      <c r="B1630" s="88"/>
      <c r="C1630"/>
      <c r="D1630"/>
      <c r="E1630" s="81"/>
      <c r="F1630" s="81"/>
      <c r="G1630"/>
      <c r="H1630"/>
      <c r="I1630" s="16"/>
    </row>
    <row r="1631" spans="2:9" ht="13" x14ac:dyDescent="0.2">
      <c r="B1631" s="88"/>
      <c r="C1631"/>
      <c r="D1631"/>
      <c r="E1631" s="81"/>
      <c r="F1631" s="81"/>
      <c r="G1631"/>
      <c r="H1631"/>
      <c r="I1631" s="16"/>
    </row>
    <row r="1632" spans="2:9" ht="13" x14ac:dyDescent="0.2">
      <c r="B1632" s="88"/>
      <c r="C1632"/>
      <c r="D1632"/>
      <c r="E1632" s="81"/>
      <c r="F1632" s="81"/>
      <c r="G1632"/>
      <c r="H1632"/>
      <c r="I1632" s="16"/>
    </row>
    <row r="1633" spans="2:9" ht="13" x14ac:dyDescent="0.2">
      <c r="B1633" s="88"/>
      <c r="C1633"/>
      <c r="D1633"/>
      <c r="E1633" s="81"/>
      <c r="F1633" s="81"/>
      <c r="G1633"/>
      <c r="H1633"/>
      <c r="I1633" s="16"/>
    </row>
    <row r="1634" spans="2:9" ht="13" x14ac:dyDescent="0.2">
      <c r="B1634" s="88"/>
      <c r="C1634"/>
      <c r="D1634"/>
      <c r="E1634" s="81"/>
      <c r="F1634" s="81"/>
      <c r="G1634"/>
      <c r="H1634"/>
      <c r="I1634" s="16"/>
    </row>
    <row r="1635" spans="2:9" ht="13" x14ac:dyDescent="0.2">
      <c r="B1635" s="88"/>
      <c r="C1635"/>
      <c r="D1635"/>
      <c r="E1635" s="81"/>
      <c r="F1635" s="81"/>
      <c r="G1635"/>
      <c r="H1635"/>
      <c r="I1635" s="16"/>
    </row>
    <row r="1636" spans="2:9" ht="13" x14ac:dyDescent="0.2">
      <c r="B1636" s="88"/>
      <c r="C1636"/>
      <c r="D1636"/>
      <c r="E1636" s="81"/>
      <c r="F1636" s="81"/>
      <c r="G1636"/>
      <c r="H1636"/>
      <c r="I1636" s="16"/>
    </row>
    <row r="1637" spans="2:9" ht="13" x14ac:dyDescent="0.2">
      <c r="B1637" s="88"/>
      <c r="C1637"/>
      <c r="D1637"/>
      <c r="E1637" s="81"/>
      <c r="F1637" s="81"/>
      <c r="G1637"/>
      <c r="H1637"/>
      <c r="I1637" s="16"/>
    </row>
    <row r="1638" spans="2:9" ht="13" x14ac:dyDescent="0.2">
      <c r="B1638" s="88"/>
      <c r="C1638"/>
      <c r="D1638"/>
      <c r="E1638" s="81"/>
      <c r="F1638" s="81"/>
      <c r="G1638"/>
      <c r="H1638"/>
      <c r="I1638" s="16"/>
    </row>
    <row r="1639" spans="2:9" ht="13" x14ac:dyDescent="0.2">
      <c r="B1639" s="88"/>
      <c r="C1639"/>
      <c r="D1639"/>
      <c r="E1639" s="81"/>
      <c r="F1639" s="81"/>
      <c r="G1639"/>
      <c r="H1639"/>
      <c r="I1639" s="16"/>
    </row>
    <row r="1640" spans="2:9" ht="13" x14ac:dyDescent="0.2">
      <c r="B1640" s="88"/>
      <c r="C1640"/>
      <c r="D1640"/>
      <c r="E1640" s="81"/>
      <c r="F1640" s="81"/>
      <c r="G1640"/>
      <c r="H1640"/>
      <c r="I1640" s="16"/>
    </row>
    <row r="1641" spans="2:9" ht="13" x14ac:dyDescent="0.2">
      <c r="B1641" s="88"/>
      <c r="C1641"/>
      <c r="D1641"/>
      <c r="E1641" s="81"/>
      <c r="F1641" s="81"/>
      <c r="G1641"/>
      <c r="H1641"/>
      <c r="I1641" s="16"/>
    </row>
    <row r="1642" spans="2:9" ht="13" x14ac:dyDescent="0.2">
      <c r="B1642" s="88"/>
      <c r="C1642"/>
      <c r="D1642"/>
      <c r="E1642" s="81"/>
      <c r="F1642" s="81"/>
      <c r="G1642"/>
      <c r="H1642"/>
      <c r="I1642" s="16"/>
    </row>
    <row r="1643" spans="2:9" ht="13" x14ac:dyDescent="0.2">
      <c r="B1643" s="88"/>
      <c r="C1643"/>
      <c r="D1643"/>
      <c r="E1643" s="81"/>
      <c r="F1643" s="81"/>
      <c r="G1643"/>
      <c r="H1643"/>
      <c r="I1643" s="16"/>
    </row>
    <row r="1644" spans="2:9" ht="13" x14ac:dyDescent="0.2">
      <c r="B1644" s="88"/>
      <c r="C1644"/>
      <c r="D1644"/>
      <c r="E1644" s="81"/>
      <c r="F1644" s="81"/>
      <c r="G1644"/>
      <c r="H1644"/>
      <c r="I1644" s="16"/>
    </row>
    <row r="1645" spans="2:9" ht="13" x14ac:dyDescent="0.2">
      <c r="B1645" s="88"/>
      <c r="C1645"/>
      <c r="D1645"/>
      <c r="E1645" s="81"/>
      <c r="F1645" s="81"/>
      <c r="G1645"/>
      <c r="H1645"/>
      <c r="I1645" s="16"/>
    </row>
    <row r="1646" spans="2:9" ht="13" x14ac:dyDescent="0.2">
      <c r="B1646" s="88"/>
      <c r="C1646"/>
      <c r="D1646"/>
      <c r="E1646" s="81"/>
      <c r="F1646" s="81"/>
      <c r="G1646"/>
      <c r="H1646"/>
      <c r="I1646" s="16"/>
    </row>
    <row r="1647" spans="2:9" ht="13" x14ac:dyDescent="0.2">
      <c r="B1647" s="88"/>
      <c r="C1647"/>
      <c r="D1647"/>
      <c r="E1647" s="81"/>
      <c r="F1647" s="81"/>
      <c r="G1647"/>
      <c r="H1647"/>
      <c r="I1647" s="16"/>
    </row>
    <row r="1648" spans="2:9" ht="13" x14ac:dyDescent="0.2">
      <c r="B1648" s="88"/>
      <c r="C1648"/>
      <c r="D1648"/>
      <c r="E1648" s="81"/>
      <c r="F1648" s="81"/>
      <c r="G1648"/>
      <c r="H1648"/>
      <c r="I1648" s="16"/>
    </row>
    <row r="1649" spans="2:9" ht="13" x14ac:dyDescent="0.2">
      <c r="B1649" s="88"/>
      <c r="C1649"/>
      <c r="D1649"/>
      <c r="E1649" s="81"/>
      <c r="F1649" s="81"/>
      <c r="G1649"/>
      <c r="H1649"/>
      <c r="I1649" s="16"/>
    </row>
    <row r="1650" spans="2:9" ht="13" x14ac:dyDescent="0.2">
      <c r="B1650" s="88"/>
      <c r="C1650"/>
      <c r="D1650"/>
      <c r="E1650" s="81"/>
      <c r="F1650" s="81"/>
      <c r="G1650"/>
      <c r="H1650"/>
      <c r="I1650" s="16"/>
    </row>
    <row r="1651" spans="2:9" ht="13" x14ac:dyDescent="0.2">
      <c r="B1651" s="88"/>
      <c r="C1651"/>
      <c r="D1651"/>
      <c r="E1651" s="81"/>
      <c r="F1651" s="81"/>
      <c r="G1651"/>
      <c r="H1651"/>
      <c r="I1651" s="16"/>
    </row>
    <row r="1652" spans="2:9" ht="13" x14ac:dyDescent="0.2">
      <c r="B1652" s="88"/>
      <c r="C1652"/>
      <c r="D1652"/>
      <c r="E1652" s="81"/>
      <c r="F1652" s="81"/>
      <c r="G1652"/>
      <c r="H1652"/>
      <c r="I1652" s="16"/>
    </row>
    <row r="1653" spans="2:9" ht="13" x14ac:dyDescent="0.2">
      <c r="B1653" s="88"/>
      <c r="C1653"/>
      <c r="D1653"/>
      <c r="E1653" s="81"/>
      <c r="F1653" s="81"/>
      <c r="G1653"/>
      <c r="H1653"/>
      <c r="I1653" s="16"/>
    </row>
    <row r="1654" spans="2:9" ht="13" x14ac:dyDescent="0.2">
      <c r="B1654" s="88"/>
      <c r="C1654"/>
      <c r="D1654"/>
      <c r="E1654" s="81"/>
      <c r="F1654" s="81"/>
      <c r="G1654"/>
      <c r="H1654"/>
      <c r="I1654" s="16"/>
    </row>
    <row r="1655" spans="2:9" ht="13" x14ac:dyDescent="0.2">
      <c r="B1655" s="88"/>
      <c r="C1655"/>
      <c r="D1655"/>
      <c r="E1655" s="81"/>
      <c r="F1655" s="81"/>
      <c r="G1655"/>
      <c r="H1655"/>
      <c r="I1655" s="16"/>
    </row>
    <row r="1656" spans="2:9" ht="13" x14ac:dyDescent="0.2">
      <c r="B1656" s="88"/>
      <c r="C1656"/>
      <c r="D1656"/>
      <c r="E1656" s="81"/>
      <c r="F1656" s="81"/>
      <c r="G1656"/>
      <c r="H1656"/>
      <c r="I1656" s="16"/>
    </row>
    <row r="1657" spans="2:9" ht="13" x14ac:dyDescent="0.2">
      <c r="B1657" s="88"/>
      <c r="C1657"/>
      <c r="D1657"/>
      <c r="E1657" s="81"/>
      <c r="F1657" s="81"/>
      <c r="G1657"/>
      <c r="H1657"/>
      <c r="I1657" s="16"/>
    </row>
    <row r="1658" spans="2:9" ht="13" x14ac:dyDescent="0.2">
      <c r="B1658" s="88"/>
      <c r="C1658"/>
      <c r="D1658"/>
      <c r="E1658" s="81"/>
      <c r="F1658" s="81"/>
      <c r="G1658"/>
      <c r="H1658"/>
      <c r="I1658" s="16"/>
    </row>
    <row r="1659" spans="2:9" ht="13" x14ac:dyDescent="0.2">
      <c r="B1659" s="88"/>
      <c r="C1659"/>
      <c r="D1659"/>
      <c r="E1659" s="81"/>
      <c r="F1659" s="81"/>
      <c r="G1659"/>
      <c r="H1659"/>
      <c r="I1659" s="16"/>
    </row>
    <row r="1660" spans="2:9" ht="13" x14ac:dyDescent="0.2">
      <c r="B1660" s="88"/>
      <c r="C1660"/>
      <c r="D1660"/>
      <c r="E1660" s="81"/>
      <c r="F1660" s="81"/>
      <c r="G1660"/>
      <c r="H1660"/>
      <c r="I1660" s="16"/>
    </row>
    <row r="1661" spans="2:9" ht="13" x14ac:dyDescent="0.2">
      <c r="B1661" s="88"/>
      <c r="C1661"/>
      <c r="D1661"/>
      <c r="E1661" s="81"/>
      <c r="F1661" s="81"/>
      <c r="G1661"/>
      <c r="H1661"/>
      <c r="I1661" s="16"/>
    </row>
    <row r="1662" spans="2:9" ht="13" x14ac:dyDescent="0.2">
      <c r="B1662" s="88"/>
      <c r="C1662"/>
      <c r="D1662"/>
      <c r="E1662" s="81"/>
      <c r="F1662" s="81"/>
      <c r="G1662"/>
      <c r="H1662"/>
      <c r="I1662" s="16"/>
    </row>
    <row r="1663" spans="2:9" ht="13" x14ac:dyDescent="0.2">
      <c r="B1663" s="88"/>
      <c r="C1663"/>
      <c r="D1663"/>
      <c r="E1663" s="81"/>
      <c r="F1663" s="81"/>
      <c r="G1663"/>
      <c r="H1663"/>
      <c r="I1663" s="16"/>
    </row>
    <row r="1664" spans="2:9" ht="13" x14ac:dyDescent="0.2">
      <c r="B1664" s="88"/>
      <c r="C1664"/>
      <c r="D1664"/>
      <c r="E1664" s="81"/>
      <c r="F1664" s="81"/>
      <c r="G1664"/>
      <c r="H1664"/>
      <c r="I1664" s="16"/>
    </row>
    <row r="1665" spans="2:9" ht="13" x14ac:dyDescent="0.2">
      <c r="B1665" s="88"/>
      <c r="C1665"/>
      <c r="D1665"/>
      <c r="E1665" s="81"/>
      <c r="F1665" s="81"/>
      <c r="G1665"/>
      <c r="H1665"/>
      <c r="I1665" s="16"/>
    </row>
    <row r="1666" spans="2:9" ht="13" x14ac:dyDescent="0.2">
      <c r="B1666" s="88"/>
      <c r="C1666"/>
      <c r="D1666"/>
      <c r="E1666" s="81"/>
      <c r="F1666" s="81"/>
      <c r="G1666"/>
      <c r="H1666"/>
      <c r="I1666" s="16"/>
    </row>
    <row r="1667" spans="2:9" ht="13" x14ac:dyDescent="0.2">
      <c r="B1667" s="88"/>
      <c r="C1667"/>
      <c r="D1667"/>
      <c r="E1667" s="81"/>
      <c r="F1667" s="81"/>
      <c r="G1667"/>
      <c r="H1667"/>
      <c r="I1667" s="16"/>
    </row>
    <row r="1668" spans="2:9" ht="13" x14ac:dyDescent="0.2">
      <c r="B1668" s="88"/>
      <c r="C1668"/>
      <c r="D1668"/>
      <c r="E1668" s="81"/>
      <c r="F1668" s="81"/>
      <c r="G1668"/>
      <c r="H1668"/>
      <c r="I1668" s="16"/>
    </row>
    <row r="1669" spans="2:9" ht="13" x14ac:dyDescent="0.2">
      <c r="B1669" s="88"/>
      <c r="C1669"/>
      <c r="D1669"/>
      <c r="E1669" s="81"/>
      <c r="F1669" s="81"/>
      <c r="G1669"/>
      <c r="H1669"/>
      <c r="I1669" s="16"/>
    </row>
    <row r="1670" spans="2:9" ht="13" x14ac:dyDescent="0.2">
      <c r="B1670" s="88"/>
      <c r="C1670"/>
      <c r="D1670"/>
      <c r="E1670" s="81"/>
      <c r="F1670" s="81"/>
      <c r="G1670"/>
      <c r="H1670"/>
      <c r="I1670" s="16"/>
    </row>
    <row r="1671" spans="2:9" ht="13" x14ac:dyDescent="0.2">
      <c r="B1671" s="88"/>
      <c r="C1671"/>
      <c r="D1671"/>
      <c r="E1671" s="81"/>
      <c r="F1671" s="81"/>
      <c r="G1671"/>
      <c r="H1671"/>
      <c r="I1671" s="16"/>
    </row>
    <row r="1672" spans="2:9" ht="13" x14ac:dyDescent="0.2">
      <c r="B1672" s="88"/>
      <c r="C1672"/>
      <c r="D1672"/>
      <c r="E1672" s="81"/>
      <c r="F1672" s="81"/>
      <c r="G1672"/>
      <c r="H1672"/>
      <c r="I1672" s="16"/>
    </row>
    <row r="1673" spans="2:9" ht="13" x14ac:dyDescent="0.2">
      <c r="B1673" s="88"/>
      <c r="C1673"/>
      <c r="D1673"/>
      <c r="E1673" s="81"/>
      <c r="F1673" s="81"/>
      <c r="G1673"/>
      <c r="H1673"/>
      <c r="I1673" s="16"/>
    </row>
    <row r="1674" spans="2:9" ht="13" x14ac:dyDescent="0.2">
      <c r="B1674" s="88"/>
      <c r="C1674"/>
      <c r="D1674"/>
      <c r="E1674" s="81"/>
      <c r="F1674" s="81"/>
      <c r="G1674"/>
      <c r="H1674"/>
      <c r="I1674" s="16"/>
    </row>
    <row r="1675" spans="2:9" ht="13" x14ac:dyDescent="0.2">
      <c r="B1675" s="88"/>
      <c r="C1675"/>
      <c r="D1675"/>
      <c r="E1675" s="81"/>
      <c r="F1675" s="81"/>
      <c r="G1675"/>
      <c r="H1675"/>
      <c r="I1675" s="16"/>
    </row>
    <row r="1676" spans="2:9" ht="13" x14ac:dyDescent="0.2">
      <c r="B1676" s="88"/>
      <c r="C1676"/>
      <c r="D1676"/>
      <c r="E1676" s="81"/>
      <c r="F1676" s="81"/>
      <c r="G1676"/>
      <c r="H1676"/>
      <c r="I1676" s="16"/>
    </row>
    <row r="1677" spans="2:9" ht="13" x14ac:dyDescent="0.2">
      <c r="B1677" s="88"/>
      <c r="C1677"/>
      <c r="D1677"/>
      <c r="E1677" s="81"/>
      <c r="F1677" s="81"/>
      <c r="G1677"/>
      <c r="H1677"/>
      <c r="I1677" s="16"/>
    </row>
    <row r="1678" spans="2:9" ht="13" x14ac:dyDescent="0.2">
      <c r="B1678" s="88"/>
      <c r="C1678"/>
      <c r="D1678"/>
      <c r="E1678" s="81"/>
      <c r="F1678" s="81"/>
      <c r="G1678"/>
      <c r="H1678"/>
      <c r="I1678" s="16"/>
    </row>
    <row r="1679" spans="2:9" ht="13" x14ac:dyDescent="0.2">
      <c r="B1679" s="88"/>
      <c r="C1679"/>
      <c r="D1679"/>
      <c r="E1679" s="81"/>
      <c r="F1679" s="81"/>
      <c r="G1679"/>
      <c r="H1679"/>
      <c r="I1679" s="16"/>
    </row>
    <row r="1680" spans="2:9" ht="13" x14ac:dyDescent="0.2">
      <c r="B1680" s="88"/>
      <c r="C1680"/>
      <c r="D1680"/>
      <c r="E1680" s="81"/>
      <c r="F1680" s="81"/>
      <c r="G1680"/>
      <c r="H1680"/>
      <c r="I1680" s="16"/>
    </row>
    <row r="1681" spans="2:9" ht="13" x14ac:dyDescent="0.2">
      <c r="B1681" s="88"/>
      <c r="C1681"/>
      <c r="D1681"/>
      <c r="E1681" s="81"/>
      <c r="F1681" s="81"/>
      <c r="G1681"/>
      <c r="H1681"/>
      <c r="I1681" s="16"/>
    </row>
    <row r="1682" spans="2:9" ht="13" x14ac:dyDescent="0.2">
      <c r="B1682" s="88"/>
      <c r="C1682"/>
      <c r="D1682"/>
      <c r="E1682" s="81"/>
      <c r="F1682" s="81"/>
      <c r="G1682"/>
      <c r="H1682"/>
      <c r="I1682" s="16"/>
    </row>
    <row r="1683" spans="2:9" ht="13" x14ac:dyDescent="0.2">
      <c r="B1683" s="88"/>
      <c r="C1683"/>
      <c r="D1683"/>
      <c r="E1683" s="81"/>
      <c r="F1683" s="81"/>
      <c r="G1683"/>
      <c r="H1683"/>
      <c r="I1683" s="16"/>
    </row>
    <row r="1684" spans="2:9" ht="13" x14ac:dyDescent="0.2">
      <c r="B1684" s="88"/>
      <c r="C1684"/>
      <c r="D1684"/>
      <c r="E1684" s="81"/>
      <c r="F1684" s="81"/>
      <c r="G1684"/>
      <c r="H1684"/>
      <c r="I1684" s="16"/>
    </row>
    <row r="1685" spans="2:9" ht="13" x14ac:dyDescent="0.2">
      <c r="B1685" s="88"/>
      <c r="C1685"/>
      <c r="D1685"/>
      <c r="E1685" s="81"/>
      <c r="F1685" s="81"/>
      <c r="G1685"/>
      <c r="H1685"/>
      <c r="I1685" s="16"/>
    </row>
    <row r="1686" spans="2:9" ht="13" x14ac:dyDescent="0.2">
      <c r="B1686" s="88"/>
      <c r="C1686"/>
      <c r="D1686"/>
      <c r="E1686" s="81"/>
      <c r="F1686" s="81"/>
      <c r="G1686"/>
      <c r="H1686"/>
      <c r="I1686" s="16"/>
    </row>
    <row r="1687" spans="2:9" ht="13" x14ac:dyDescent="0.2">
      <c r="B1687" s="88"/>
      <c r="C1687"/>
      <c r="D1687"/>
      <c r="E1687" s="81"/>
      <c r="F1687" s="81"/>
      <c r="G1687"/>
      <c r="H1687"/>
      <c r="I1687" s="16"/>
    </row>
    <row r="1688" spans="2:9" ht="13" x14ac:dyDescent="0.2">
      <c r="B1688" s="88"/>
      <c r="C1688"/>
      <c r="D1688"/>
      <c r="E1688" s="81"/>
      <c r="F1688" s="81"/>
      <c r="G1688"/>
      <c r="H1688"/>
      <c r="I1688" s="16"/>
    </row>
    <row r="1689" spans="2:9" ht="13" x14ac:dyDescent="0.2">
      <c r="B1689" s="88"/>
      <c r="C1689"/>
      <c r="D1689"/>
      <c r="E1689" s="81"/>
      <c r="F1689" s="81"/>
      <c r="G1689"/>
      <c r="H1689"/>
      <c r="I1689" s="16"/>
    </row>
    <row r="1690" spans="2:9" ht="13" x14ac:dyDescent="0.2">
      <c r="B1690" s="88"/>
      <c r="C1690"/>
      <c r="D1690"/>
      <c r="E1690" s="81"/>
      <c r="F1690" s="81"/>
      <c r="G1690"/>
      <c r="H1690"/>
      <c r="I1690" s="16"/>
    </row>
    <row r="1691" spans="2:9" ht="13" x14ac:dyDescent="0.2">
      <c r="B1691" s="88"/>
      <c r="C1691"/>
      <c r="D1691"/>
      <c r="E1691" s="81"/>
      <c r="F1691" s="81"/>
      <c r="G1691"/>
      <c r="H1691"/>
      <c r="I1691" s="16"/>
    </row>
    <row r="1692" spans="2:9" ht="13" x14ac:dyDescent="0.2">
      <c r="B1692" s="88"/>
      <c r="C1692"/>
      <c r="D1692"/>
      <c r="E1692" s="81"/>
      <c r="F1692" s="81"/>
      <c r="G1692"/>
      <c r="H1692"/>
      <c r="I1692" s="16"/>
    </row>
    <row r="1693" spans="2:9" ht="13" x14ac:dyDescent="0.2">
      <c r="B1693" s="88"/>
      <c r="C1693"/>
      <c r="D1693"/>
      <c r="E1693" s="81"/>
      <c r="F1693" s="81"/>
      <c r="G1693"/>
      <c r="H1693"/>
      <c r="I1693" s="16"/>
    </row>
    <row r="1694" spans="2:9" ht="13" x14ac:dyDescent="0.2">
      <c r="B1694" s="88"/>
      <c r="C1694"/>
      <c r="D1694"/>
      <c r="E1694" s="81"/>
      <c r="F1694" s="81"/>
      <c r="G1694"/>
      <c r="H1694"/>
      <c r="I1694" s="16"/>
    </row>
    <row r="1695" spans="2:9" ht="13" x14ac:dyDescent="0.2">
      <c r="B1695" s="88"/>
      <c r="C1695"/>
      <c r="D1695"/>
      <c r="E1695" s="81"/>
      <c r="F1695" s="81"/>
      <c r="G1695"/>
      <c r="H1695"/>
      <c r="I1695" s="16"/>
    </row>
    <row r="1696" spans="2:9" ht="13" x14ac:dyDescent="0.2">
      <c r="B1696" s="88"/>
      <c r="C1696"/>
      <c r="D1696"/>
      <c r="E1696" s="81"/>
      <c r="F1696" s="81"/>
      <c r="G1696"/>
      <c r="H1696"/>
      <c r="I1696" s="16"/>
    </row>
    <row r="1697" spans="2:9" ht="13" x14ac:dyDescent="0.2">
      <c r="B1697" s="88"/>
      <c r="C1697"/>
      <c r="D1697"/>
      <c r="E1697" s="81"/>
      <c r="F1697" s="81"/>
      <c r="G1697"/>
      <c r="H1697"/>
      <c r="I1697" s="16"/>
    </row>
    <row r="1698" spans="2:9" ht="13" x14ac:dyDescent="0.2">
      <c r="B1698" s="88"/>
      <c r="C1698"/>
      <c r="D1698"/>
      <c r="E1698" s="81"/>
      <c r="F1698" s="81"/>
      <c r="G1698"/>
      <c r="H1698"/>
      <c r="I1698" s="16"/>
    </row>
    <row r="1699" spans="2:9" ht="13" x14ac:dyDescent="0.2">
      <c r="B1699" s="88"/>
      <c r="C1699"/>
      <c r="D1699"/>
      <c r="E1699" s="81"/>
      <c r="F1699" s="81"/>
      <c r="G1699"/>
      <c r="H1699"/>
      <c r="I1699" s="16"/>
    </row>
    <row r="1700" spans="2:9" ht="13" x14ac:dyDescent="0.2">
      <c r="B1700" s="88"/>
      <c r="C1700"/>
      <c r="D1700"/>
      <c r="E1700" s="81"/>
      <c r="F1700" s="81"/>
      <c r="G1700"/>
      <c r="H1700"/>
      <c r="I1700" s="16"/>
    </row>
    <row r="1701" spans="2:9" ht="13" x14ac:dyDescent="0.2">
      <c r="B1701" s="88"/>
      <c r="C1701"/>
      <c r="D1701"/>
      <c r="E1701" s="81"/>
      <c r="F1701" s="81"/>
      <c r="G1701"/>
      <c r="H1701"/>
      <c r="I1701" s="16"/>
    </row>
    <row r="1702" spans="2:9" ht="13" x14ac:dyDescent="0.2">
      <c r="B1702" s="88"/>
      <c r="C1702"/>
      <c r="D1702"/>
      <c r="E1702" s="81"/>
      <c r="F1702" s="81"/>
      <c r="G1702"/>
      <c r="H1702"/>
      <c r="I1702" s="16"/>
    </row>
    <row r="1703" spans="2:9" ht="13" x14ac:dyDescent="0.2">
      <c r="B1703" s="88"/>
      <c r="C1703"/>
      <c r="D1703"/>
      <c r="E1703" s="81"/>
      <c r="F1703" s="81"/>
      <c r="G1703"/>
      <c r="H1703"/>
      <c r="I1703" s="16"/>
    </row>
    <row r="1704" spans="2:9" ht="13" x14ac:dyDescent="0.2">
      <c r="B1704" s="88"/>
      <c r="C1704"/>
      <c r="D1704"/>
      <c r="E1704" s="81"/>
      <c r="F1704" s="81"/>
      <c r="G1704"/>
      <c r="H1704"/>
      <c r="I1704" s="16"/>
    </row>
    <row r="1705" spans="2:9" ht="13" x14ac:dyDescent="0.2">
      <c r="B1705" s="88"/>
      <c r="C1705"/>
      <c r="D1705"/>
      <c r="E1705" s="81"/>
      <c r="F1705" s="81"/>
      <c r="G1705"/>
      <c r="H1705"/>
      <c r="I1705" s="16"/>
    </row>
    <row r="1706" spans="2:9" ht="13" x14ac:dyDescent="0.2">
      <c r="B1706" s="88"/>
      <c r="C1706"/>
      <c r="D1706"/>
      <c r="E1706" s="81"/>
      <c r="F1706" s="81"/>
      <c r="G1706"/>
      <c r="H1706"/>
      <c r="I1706" s="16"/>
    </row>
    <row r="1707" spans="2:9" ht="13" x14ac:dyDescent="0.2">
      <c r="B1707" s="88"/>
      <c r="C1707"/>
      <c r="D1707"/>
      <c r="E1707" s="81"/>
      <c r="F1707" s="81"/>
      <c r="G1707"/>
      <c r="H1707"/>
      <c r="I1707" s="16"/>
    </row>
    <row r="1708" spans="2:9" ht="13" x14ac:dyDescent="0.2">
      <c r="B1708" s="88"/>
      <c r="C1708"/>
      <c r="D1708"/>
      <c r="E1708" s="81"/>
      <c r="F1708" s="81"/>
      <c r="G1708"/>
      <c r="H1708"/>
      <c r="I1708" s="16"/>
    </row>
    <row r="1709" spans="2:9" ht="13" x14ac:dyDescent="0.2">
      <c r="B1709" s="88"/>
      <c r="C1709"/>
      <c r="D1709"/>
      <c r="E1709" s="81"/>
      <c r="F1709" s="81"/>
      <c r="G1709"/>
      <c r="H1709"/>
      <c r="I1709" s="16"/>
    </row>
    <row r="1710" spans="2:9" ht="13" x14ac:dyDescent="0.2">
      <c r="B1710" s="88"/>
      <c r="C1710"/>
      <c r="D1710"/>
      <c r="E1710" s="81"/>
      <c r="F1710" s="81"/>
      <c r="G1710"/>
      <c r="H1710"/>
      <c r="I1710" s="16"/>
    </row>
    <row r="1711" spans="2:9" ht="13" x14ac:dyDescent="0.2">
      <c r="B1711" s="88"/>
      <c r="C1711"/>
      <c r="D1711"/>
      <c r="E1711" s="81"/>
      <c r="F1711" s="81"/>
      <c r="G1711"/>
      <c r="H1711"/>
      <c r="I1711" s="16"/>
    </row>
    <row r="1712" spans="2:9" ht="13" x14ac:dyDescent="0.2">
      <c r="B1712" s="88"/>
      <c r="C1712"/>
      <c r="D1712"/>
      <c r="E1712" s="81"/>
      <c r="F1712" s="81"/>
      <c r="G1712"/>
      <c r="H1712"/>
      <c r="I1712" s="16"/>
    </row>
    <row r="1713" spans="2:9" ht="13" x14ac:dyDescent="0.2">
      <c r="B1713" s="88"/>
      <c r="C1713"/>
      <c r="D1713"/>
      <c r="E1713" s="81"/>
      <c r="F1713" s="81"/>
      <c r="G1713"/>
      <c r="H1713"/>
      <c r="I1713" s="16"/>
    </row>
    <row r="1714" spans="2:9" ht="13" x14ac:dyDescent="0.2">
      <c r="B1714" s="88"/>
      <c r="C1714"/>
      <c r="D1714"/>
      <c r="E1714" s="81"/>
      <c r="F1714" s="81"/>
      <c r="G1714"/>
      <c r="H1714"/>
      <c r="I1714" s="16"/>
    </row>
    <row r="1715" spans="2:9" ht="13" x14ac:dyDescent="0.2">
      <c r="B1715" s="88"/>
      <c r="C1715"/>
      <c r="D1715"/>
      <c r="E1715" s="81"/>
      <c r="F1715" s="81"/>
      <c r="G1715"/>
      <c r="H1715"/>
      <c r="I1715" s="16"/>
    </row>
    <row r="1716" spans="2:9" ht="13" x14ac:dyDescent="0.2">
      <c r="B1716" s="88"/>
      <c r="C1716"/>
      <c r="D1716"/>
      <c r="E1716" s="81"/>
      <c r="F1716" s="81"/>
      <c r="G1716"/>
      <c r="H1716"/>
      <c r="I1716" s="16"/>
    </row>
    <row r="1717" spans="2:9" ht="13" x14ac:dyDescent="0.2">
      <c r="B1717" s="88"/>
      <c r="C1717"/>
      <c r="D1717"/>
      <c r="E1717" s="81"/>
      <c r="F1717" s="81"/>
      <c r="G1717"/>
      <c r="H1717"/>
      <c r="I1717" s="16"/>
    </row>
    <row r="1718" spans="2:9" ht="13" x14ac:dyDescent="0.2">
      <c r="B1718" s="88"/>
      <c r="C1718"/>
      <c r="D1718"/>
      <c r="E1718" s="81"/>
      <c r="F1718" s="81"/>
      <c r="G1718"/>
      <c r="H1718"/>
      <c r="I1718" s="16"/>
    </row>
    <row r="1719" spans="2:9" ht="13" x14ac:dyDescent="0.2">
      <c r="B1719" s="88"/>
      <c r="C1719"/>
      <c r="D1719"/>
      <c r="E1719" s="81"/>
      <c r="F1719" s="81"/>
      <c r="G1719"/>
      <c r="H1719"/>
      <c r="I1719" s="16"/>
    </row>
    <row r="1720" spans="2:9" ht="13" x14ac:dyDescent="0.2">
      <c r="B1720" s="88"/>
      <c r="C1720"/>
      <c r="D1720"/>
      <c r="E1720" s="81"/>
      <c r="F1720" s="81"/>
      <c r="G1720"/>
      <c r="H1720"/>
      <c r="I1720" s="16"/>
    </row>
    <row r="1721" spans="2:9" ht="13" x14ac:dyDescent="0.2">
      <c r="B1721" s="88"/>
      <c r="C1721"/>
      <c r="D1721"/>
      <c r="E1721" s="81"/>
      <c r="F1721" s="81"/>
      <c r="G1721"/>
      <c r="H1721"/>
      <c r="I1721" s="16"/>
    </row>
    <row r="1722" spans="2:9" ht="13" x14ac:dyDescent="0.2">
      <c r="B1722" s="88"/>
      <c r="C1722"/>
      <c r="D1722"/>
      <c r="E1722" s="81"/>
      <c r="F1722" s="81"/>
      <c r="G1722"/>
      <c r="H1722"/>
      <c r="I1722" s="16"/>
    </row>
    <row r="1723" spans="2:9" ht="13" x14ac:dyDescent="0.2">
      <c r="B1723" s="88"/>
      <c r="C1723"/>
      <c r="D1723"/>
      <c r="E1723" s="81"/>
      <c r="F1723" s="81"/>
      <c r="G1723"/>
      <c r="H1723"/>
      <c r="I1723" s="16"/>
    </row>
    <row r="1724" spans="2:9" ht="13" x14ac:dyDescent="0.2">
      <c r="B1724" s="88"/>
      <c r="C1724"/>
      <c r="D1724"/>
      <c r="E1724" s="81"/>
      <c r="F1724" s="81"/>
      <c r="G1724"/>
      <c r="H1724"/>
      <c r="I1724" s="16"/>
    </row>
    <row r="1725" spans="2:9" ht="13" x14ac:dyDescent="0.2">
      <c r="B1725" s="88"/>
      <c r="C1725"/>
      <c r="D1725"/>
      <c r="E1725" s="81"/>
      <c r="F1725" s="81"/>
      <c r="G1725"/>
      <c r="H1725"/>
      <c r="I1725" s="16"/>
    </row>
    <row r="1726" spans="2:9" ht="13" x14ac:dyDescent="0.2">
      <c r="B1726" s="88"/>
      <c r="C1726"/>
      <c r="D1726"/>
      <c r="E1726" s="81"/>
      <c r="F1726" s="81"/>
      <c r="G1726"/>
      <c r="H1726"/>
      <c r="I1726" s="16"/>
    </row>
    <row r="1727" spans="2:9" ht="13" x14ac:dyDescent="0.2">
      <c r="B1727" s="88"/>
      <c r="C1727"/>
      <c r="D1727"/>
      <c r="E1727" s="81"/>
      <c r="F1727" s="81"/>
      <c r="G1727"/>
      <c r="H1727"/>
      <c r="I1727" s="16"/>
    </row>
    <row r="1728" spans="2:9" ht="13" x14ac:dyDescent="0.2">
      <c r="B1728" s="88"/>
      <c r="C1728"/>
      <c r="D1728"/>
      <c r="E1728" s="81"/>
      <c r="F1728" s="81"/>
      <c r="G1728"/>
      <c r="H1728"/>
      <c r="I1728" s="16"/>
    </row>
    <row r="1729" spans="2:9" ht="13" x14ac:dyDescent="0.2">
      <c r="B1729" s="88"/>
      <c r="C1729"/>
      <c r="D1729"/>
      <c r="E1729" s="81"/>
      <c r="F1729" s="81"/>
      <c r="G1729"/>
      <c r="H1729"/>
      <c r="I1729" s="16"/>
    </row>
    <row r="1730" spans="2:9" ht="13" x14ac:dyDescent="0.2">
      <c r="B1730" s="88"/>
      <c r="C1730"/>
      <c r="D1730"/>
      <c r="E1730" s="81"/>
      <c r="F1730" s="81"/>
      <c r="G1730"/>
      <c r="H1730"/>
      <c r="I1730" s="16"/>
    </row>
    <row r="1731" spans="2:9" ht="13" x14ac:dyDescent="0.2">
      <c r="B1731" s="88"/>
      <c r="C1731"/>
      <c r="D1731"/>
      <c r="E1731" s="81"/>
      <c r="F1731" s="81"/>
      <c r="G1731"/>
      <c r="H1731"/>
      <c r="I1731" s="16"/>
    </row>
    <row r="1732" spans="2:9" ht="13" x14ac:dyDescent="0.2">
      <c r="B1732" s="88"/>
      <c r="C1732"/>
      <c r="D1732"/>
      <c r="E1732" s="81"/>
      <c r="F1732" s="81"/>
      <c r="G1732"/>
      <c r="H1732"/>
      <c r="I1732" s="16"/>
    </row>
    <row r="1733" spans="2:9" ht="13" x14ac:dyDescent="0.2">
      <c r="B1733" s="88"/>
      <c r="C1733"/>
      <c r="D1733"/>
      <c r="E1733" s="81"/>
      <c r="F1733" s="81"/>
      <c r="G1733"/>
      <c r="H1733"/>
      <c r="I1733" s="16"/>
    </row>
    <row r="1734" spans="2:9" ht="13" x14ac:dyDescent="0.2">
      <c r="B1734" s="88"/>
      <c r="C1734"/>
      <c r="D1734"/>
      <c r="E1734" s="81"/>
      <c r="F1734" s="81"/>
      <c r="G1734"/>
      <c r="H1734"/>
      <c r="I1734" s="16"/>
    </row>
    <row r="1735" spans="2:9" ht="13" x14ac:dyDescent="0.2">
      <c r="B1735" s="88"/>
      <c r="C1735"/>
      <c r="D1735"/>
      <c r="E1735" s="81"/>
      <c r="F1735" s="81"/>
      <c r="G1735"/>
      <c r="H1735"/>
      <c r="I1735" s="16"/>
    </row>
    <row r="1736" spans="2:9" ht="13" x14ac:dyDescent="0.2">
      <c r="B1736" s="88"/>
      <c r="C1736"/>
      <c r="D1736"/>
      <c r="E1736" s="81"/>
      <c r="F1736" s="81"/>
      <c r="G1736"/>
      <c r="H1736"/>
      <c r="I1736" s="16"/>
    </row>
    <row r="1737" spans="2:9" ht="13" x14ac:dyDescent="0.2">
      <c r="B1737" s="88"/>
      <c r="C1737"/>
      <c r="D1737"/>
      <c r="E1737" s="81"/>
      <c r="F1737" s="81"/>
      <c r="G1737"/>
      <c r="H1737"/>
      <c r="I1737" s="16"/>
    </row>
    <row r="1738" spans="2:9" ht="13" x14ac:dyDescent="0.2">
      <c r="B1738" s="88"/>
      <c r="C1738"/>
      <c r="D1738"/>
      <c r="E1738" s="81"/>
      <c r="F1738" s="81"/>
      <c r="G1738"/>
      <c r="H1738"/>
      <c r="I1738" s="16"/>
    </row>
    <row r="1739" spans="2:9" ht="13" x14ac:dyDescent="0.2">
      <c r="B1739" s="88"/>
      <c r="C1739"/>
      <c r="D1739"/>
      <c r="E1739" s="81"/>
      <c r="F1739" s="81"/>
      <c r="G1739"/>
      <c r="H1739"/>
      <c r="I1739" s="16"/>
    </row>
    <row r="1740" spans="2:9" ht="13" x14ac:dyDescent="0.2">
      <c r="B1740" s="88"/>
      <c r="C1740"/>
      <c r="D1740"/>
      <c r="E1740" s="81"/>
      <c r="F1740" s="81"/>
      <c r="G1740"/>
      <c r="H1740"/>
      <c r="I1740" s="16"/>
    </row>
    <row r="1741" spans="2:9" ht="13" x14ac:dyDescent="0.2">
      <c r="B1741" s="88"/>
      <c r="C1741"/>
      <c r="D1741"/>
      <c r="E1741" s="81"/>
      <c r="F1741" s="81"/>
      <c r="G1741"/>
      <c r="H1741"/>
      <c r="I1741" s="16"/>
    </row>
    <row r="1742" spans="2:9" ht="13" x14ac:dyDescent="0.2">
      <c r="B1742" s="88"/>
      <c r="C1742"/>
      <c r="D1742"/>
      <c r="E1742" s="81"/>
      <c r="F1742" s="81"/>
      <c r="G1742"/>
      <c r="H1742"/>
      <c r="I1742" s="16"/>
    </row>
    <row r="1743" spans="2:9" ht="13" x14ac:dyDescent="0.2">
      <c r="B1743" s="88"/>
      <c r="C1743"/>
      <c r="D1743"/>
      <c r="E1743" s="81"/>
      <c r="F1743" s="81"/>
      <c r="G1743"/>
      <c r="H1743"/>
      <c r="I1743" s="16"/>
    </row>
    <row r="1744" spans="2:9" ht="13" x14ac:dyDescent="0.2">
      <c r="B1744" s="88"/>
      <c r="C1744"/>
      <c r="D1744"/>
      <c r="E1744" s="81"/>
      <c r="F1744" s="81"/>
      <c r="G1744"/>
      <c r="H1744"/>
      <c r="I1744" s="16"/>
    </row>
    <row r="1745" spans="2:9" ht="13" x14ac:dyDescent="0.2">
      <c r="B1745" s="88"/>
      <c r="C1745"/>
      <c r="D1745"/>
      <c r="E1745" s="81"/>
      <c r="F1745" s="81"/>
      <c r="G1745"/>
      <c r="H1745"/>
      <c r="I1745" s="16"/>
    </row>
    <row r="1746" spans="2:9" ht="13" x14ac:dyDescent="0.2">
      <c r="B1746" s="88"/>
      <c r="C1746"/>
      <c r="D1746"/>
      <c r="E1746" s="81"/>
      <c r="F1746" s="81"/>
      <c r="G1746"/>
      <c r="H1746"/>
      <c r="I1746" s="16"/>
    </row>
    <row r="1747" spans="2:9" ht="13" x14ac:dyDescent="0.2">
      <c r="B1747" s="88"/>
      <c r="C1747"/>
      <c r="D1747"/>
      <c r="E1747" s="81"/>
      <c r="F1747" s="81"/>
      <c r="G1747"/>
      <c r="H1747"/>
      <c r="I1747" s="16"/>
    </row>
    <row r="1748" spans="2:9" ht="13" x14ac:dyDescent="0.2">
      <c r="B1748" s="88"/>
      <c r="C1748"/>
      <c r="D1748"/>
      <c r="E1748" s="81"/>
      <c r="F1748" s="81"/>
      <c r="G1748"/>
      <c r="H1748"/>
      <c r="I1748" s="16"/>
    </row>
    <row r="1749" spans="2:9" ht="13" x14ac:dyDescent="0.2">
      <c r="B1749" s="88"/>
      <c r="C1749"/>
      <c r="D1749"/>
      <c r="E1749" s="81"/>
      <c r="F1749" s="81"/>
      <c r="G1749"/>
      <c r="H1749"/>
      <c r="I1749" s="16"/>
    </row>
    <row r="1750" spans="2:9" ht="13" x14ac:dyDescent="0.2">
      <c r="B1750" s="88"/>
      <c r="C1750"/>
      <c r="D1750"/>
      <c r="E1750" s="81"/>
      <c r="F1750" s="81"/>
      <c r="G1750"/>
      <c r="H1750"/>
      <c r="I1750" s="16"/>
    </row>
    <row r="1751" spans="2:9" ht="13" x14ac:dyDescent="0.2">
      <c r="B1751" s="88"/>
      <c r="C1751"/>
      <c r="D1751"/>
      <c r="E1751" s="81"/>
      <c r="F1751" s="81"/>
      <c r="G1751"/>
      <c r="H1751"/>
      <c r="I1751" s="16"/>
    </row>
    <row r="1752" spans="2:9" ht="13" x14ac:dyDescent="0.2">
      <c r="B1752" s="88"/>
      <c r="C1752"/>
      <c r="D1752"/>
      <c r="E1752" s="81"/>
      <c r="F1752" s="81"/>
      <c r="G1752"/>
      <c r="H1752"/>
      <c r="I1752" s="16"/>
    </row>
    <row r="1753" spans="2:9" ht="13" x14ac:dyDescent="0.2">
      <c r="B1753" s="88"/>
      <c r="C1753"/>
      <c r="D1753"/>
      <c r="E1753" s="81"/>
      <c r="F1753" s="81"/>
      <c r="G1753"/>
      <c r="H1753"/>
      <c r="I1753" s="16"/>
    </row>
    <row r="1754" spans="2:9" ht="13" x14ac:dyDescent="0.2">
      <c r="B1754" s="88"/>
      <c r="C1754"/>
      <c r="D1754"/>
      <c r="E1754" s="81"/>
      <c r="F1754" s="81"/>
      <c r="G1754"/>
      <c r="H1754"/>
      <c r="I1754" s="16"/>
    </row>
    <row r="1755" spans="2:9" ht="13" x14ac:dyDescent="0.2">
      <c r="B1755" s="88"/>
      <c r="C1755"/>
      <c r="D1755"/>
      <c r="E1755" s="81"/>
      <c r="F1755" s="81"/>
      <c r="G1755"/>
      <c r="H1755"/>
      <c r="I1755" s="16"/>
    </row>
    <row r="1756" spans="2:9" ht="13" x14ac:dyDescent="0.2">
      <c r="B1756" s="88"/>
      <c r="C1756"/>
      <c r="D1756"/>
      <c r="E1756" s="81"/>
      <c r="F1756" s="81"/>
      <c r="G1756"/>
      <c r="H1756"/>
      <c r="I1756" s="16"/>
    </row>
    <row r="1757" spans="2:9" ht="13" x14ac:dyDescent="0.2">
      <c r="B1757" s="88"/>
      <c r="C1757"/>
      <c r="D1757"/>
      <c r="E1757" s="81"/>
      <c r="F1757" s="81"/>
      <c r="G1757"/>
      <c r="H1757"/>
      <c r="I1757" s="16"/>
    </row>
    <row r="1758" spans="2:9" ht="13" x14ac:dyDescent="0.2">
      <c r="B1758" s="88"/>
      <c r="C1758"/>
      <c r="D1758"/>
      <c r="E1758" s="81"/>
      <c r="F1758" s="81"/>
      <c r="G1758"/>
      <c r="H1758"/>
      <c r="I1758" s="16"/>
    </row>
    <row r="1759" spans="2:9" ht="13" x14ac:dyDescent="0.2">
      <c r="B1759" s="88"/>
      <c r="C1759"/>
      <c r="D1759"/>
      <c r="E1759" s="81"/>
      <c r="F1759" s="81"/>
      <c r="G1759"/>
      <c r="H1759"/>
      <c r="I1759" s="16"/>
    </row>
    <row r="1760" spans="2:9" ht="13" x14ac:dyDescent="0.2">
      <c r="B1760" s="88"/>
      <c r="C1760"/>
      <c r="D1760"/>
      <c r="E1760" s="81"/>
      <c r="F1760" s="81"/>
      <c r="G1760"/>
      <c r="H1760"/>
      <c r="I1760" s="16"/>
    </row>
    <row r="1761" spans="2:9" ht="13" x14ac:dyDescent="0.2">
      <c r="B1761" s="88"/>
      <c r="C1761"/>
      <c r="D1761"/>
      <c r="E1761" s="81"/>
      <c r="F1761" s="81"/>
      <c r="G1761"/>
      <c r="H1761"/>
      <c r="I1761" s="16"/>
    </row>
    <row r="1762" spans="2:9" ht="13" x14ac:dyDescent="0.2">
      <c r="B1762" s="88"/>
      <c r="C1762"/>
      <c r="D1762"/>
      <c r="E1762" s="81"/>
      <c r="F1762" s="81"/>
      <c r="G1762"/>
      <c r="H1762"/>
      <c r="I1762" s="16"/>
    </row>
    <row r="1763" spans="2:9" ht="13" x14ac:dyDescent="0.2">
      <c r="B1763" s="88"/>
      <c r="C1763"/>
      <c r="D1763"/>
      <c r="E1763" s="81"/>
      <c r="F1763" s="81"/>
      <c r="G1763"/>
      <c r="H1763"/>
      <c r="I1763" s="16"/>
    </row>
    <row r="1764" spans="2:9" ht="13" x14ac:dyDescent="0.2">
      <c r="B1764" s="88"/>
      <c r="C1764"/>
      <c r="D1764"/>
      <c r="E1764" s="81"/>
      <c r="F1764" s="81"/>
      <c r="G1764"/>
      <c r="H1764"/>
      <c r="I1764" s="16"/>
    </row>
    <row r="1765" spans="2:9" ht="13" x14ac:dyDescent="0.2">
      <c r="B1765" s="88"/>
      <c r="C1765"/>
      <c r="D1765"/>
      <c r="E1765" s="81"/>
      <c r="F1765" s="81"/>
      <c r="G1765"/>
      <c r="H1765"/>
      <c r="I1765" s="16"/>
    </row>
    <row r="1766" spans="2:9" ht="13" x14ac:dyDescent="0.2">
      <c r="B1766" s="88"/>
      <c r="C1766"/>
      <c r="D1766"/>
      <c r="E1766" s="81"/>
      <c r="F1766" s="81"/>
      <c r="G1766"/>
      <c r="H1766"/>
      <c r="I1766" s="16"/>
    </row>
    <row r="1767" spans="2:9" ht="13" x14ac:dyDescent="0.2">
      <c r="B1767" s="88"/>
      <c r="C1767"/>
      <c r="D1767"/>
      <c r="E1767" s="81"/>
      <c r="F1767" s="81"/>
      <c r="G1767"/>
      <c r="H1767"/>
      <c r="I1767" s="16"/>
    </row>
    <row r="1768" spans="2:9" ht="13" x14ac:dyDescent="0.2">
      <c r="B1768" s="88"/>
      <c r="C1768"/>
      <c r="D1768"/>
      <c r="E1768" s="81"/>
      <c r="F1768" s="81"/>
      <c r="G1768"/>
      <c r="H1768"/>
      <c r="I1768" s="16"/>
    </row>
    <row r="1769" spans="2:9" ht="13" x14ac:dyDescent="0.2">
      <c r="B1769" s="88"/>
      <c r="C1769"/>
      <c r="D1769"/>
      <c r="E1769" s="81"/>
      <c r="F1769" s="81"/>
      <c r="G1769"/>
      <c r="H1769"/>
      <c r="I1769" s="16"/>
    </row>
    <row r="1770" spans="2:9" ht="13" x14ac:dyDescent="0.2">
      <c r="B1770" s="88"/>
      <c r="C1770"/>
      <c r="D1770"/>
      <c r="E1770" s="81"/>
      <c r="F1770" s="81"/>
      <c r="G1770"/>
      <c r="H1770"/>
      <c r="I1770" s="16"/>
    </row>
    <row r="1771" spans="2:9" ht="13" x14ac:dyDescent="0.2">
      <c r="B1771" s="88"/>
      <c r="C1771"/>
      <c r="D1771"/>
      <c r="E1771" s="81"/>
      <c r="F1771" s="81"/>
      <c r="G1771"/>
      <c r="H1771"/>
      <c r="I1771" s="16"/>
    </row>
    <row r="1772" spans="2:9" ht="13" x14ac:dyDescent="0.2">
      <c r="B1772" s="88"/>
      <c r="C1772"/>
      <c r="D1772"/>
      <c r="E1772" s="81"/>
      <c r="F1772" s="81"/>
      <c r="G1772"/>
      <c r="H1772"/>
      <c r="I1772" s="16"/>
    </row>
    <row r="1773" spans="2:9" ht="13" x14ac:dyDescent="0.2">
      <c r="B1773" s="88"/>
      <c r="C1773"/>
      <c r="D1773"/>
      <c r="E1773" s="81"/>
      <c r="F1773" s="81"/>
      <c r="G1773"/>
      <c r="H1773"/>
      <c r="I1773" s="16"/>
    </row>
    <row r="1774" spans="2:9" ht="13" x14ac:dyDescent="0.2">
      <c r="B1774" s="88"/>
      <c r="C1774"/>
      <c r="D1774"/>
      <c r="E1774" s="81"/>
      <c r="F1774" s="81"/>
      <c r="G1774"/>
      <c r="H1774"/>
      <c r="I1774" s="16"/>
    </row>
    <row r="1775" spans="2:9" ht="13" x14ac:dyDescent="0.2">
      <c r="B1775" s="88"/>
      <c r="C1775"/>
      <c r="D1775"/>
      <c r="E1775" s="81"/>
      <c r="F1775" s="81"/>
      <c r="G1775"/>
      <c r="H1775"/>
      <c r="I1775" s="16"/>
    </row>
    <row r="1776" spans="2:9" ht="13" x14ac:dyDescent="0.2">
      <c r="B1776" s="88"/>
      <c r="C1776"/>
      <c r="D1776"/>
      <c r="E1776" s="81"/>
      <c r="F1776" s="81"/>
      <c r="G1776"/>
      <c r="H1776"/>
      <c r="I1776" s="16"/>
    </row>
    <row r="1777" spans="2:9" ht="13" x14ac:dyDescent="0.2">
      <c r="B1777" s="88"/>
      <c r="C1777"/>
      <c r="D1777"/>
      <c r="E1777" s="81"/>
      <c r="F1777" s="81"/>
      <c r="G1777"/>
      <c r="H1777"/>
      <c r="I1777" s="16"/>
    </row>
    <row r="1778" spans="2:9" ht="13" x14ac:dyDescent="0.2">
      <c r="B1778" s="88"/>
      <c r="C1778"/>
      <c r="D1778"/>
      <c r="E1778" s="81"/>
      <c r="F1778" s="81"/>
      <c r="G1778"/>
      <c r="H1778"/>
      <c r="I1778" s="16"/>
    </row>
    <row r="1779" spans="2:9" ht="13" x14ac:dyDescent="0.2">
      <c r="B1779" s="88"/>
      <c r="C1779"/>
      <c r="D1779"/>
      <c r="E1779" s="81"/>
      <c r="F1779" s="81"/>
      <c r="G1779"/>
      <c r="H1779"/>
      <c r="I1779" s="16"/>
    </row>
    <row r="1780" spans="2:9" ht="13" x14ac:dyDescent="0.2">
      <c r="B1780" s="88"/>
      <c r="C1780"/>
      <c r="D1780"/>
      <c r="E1780" s="81"/>
      <c r="F1780" s="81"/>
      <c r="G1780"/>
      <c r="H1780"/>
      <c r="I1780" s="16"/>
    </row>
    <row r="1781" spans="2:9" ht="13" x14ac:dyDescent="0.2">
      <c r="B1781" s="88"/>
      <c r="C1781"/>
      <c r="D1781"/>
      <c r="E1781" s="81"/>
      <c r="F1781" s="81"/>
      <c r="G1781"/>
      <c r="H1781"/>
      <c r="I1781" s="16"/>
    </row>
    <row r="1782" spans="2:9" ht="13" x14ac:dyDescent="0.2">
      <c r="B1782" s="88"/>
      <c r="C1782"/>
      <c r="D1782"/>
      <c r="E1782" s="81"/>
      <c r="F1782" s="81"/>
      <c r="G1782"/>
      <c r="H1782"/>
      <c r="I1782" s="16"/>
    </row>
    <row r="1783" spans="2:9" ht="13" x14ac:dyDescent="0.2">
      <c r="B1783" s="88"/>
      <c r="C1783"/>
      <c r="D1783"/>
      <c r="E1783" s="81"/>
      <c r="F1783" s="81"/>
      <c r="G1783"/>
      <c r="H1783"/>
      <c r="I1783" s="16"/>
    </row>
    <row r="1784" spans="2:9" ht="13" x14ac:dyDescent="0.2">
      <c r="B1784" s="88"/>
      <c r="C1784"/>
      <c r="D1784"/>
      <c r="E1784" s="81"/>
      <c r="F1784" s="81"/>
      <c r="G1784"/>
      <c r="H1784"/>
      <c r="I1784" s="16"/>
    </row>
    <row r="1785" spans="2:9" ht="13" x14ac:dyDescent="0.2">
      <c r="B1785" s="88"/>
      <c r="C1785"/>
      <c r="D1785"/>
      <c r="E1785" s="81"/>
      <c r="F1785" s="81"/>
      <c r="G1785"/>
      <c r="H1785"/>
      <c r="I1785" s="16"/>
    </row>
    <row r="1786" spans="2:9" ht="13" x14ac:dyDescent="0.2">
      <c r="B1786" s="88"/>
      <c r="C1786"/>
      <c r="D1786"/>
      <c r="E1786" s="81"/>
      <c r="F1786" s="81"/>
      <c r="G1786"/>
      <c r="H1786"/>
      <c r="I1786" s="16"/>
    </row>
    <row r="1787" spans="2:9" ht="13" x14ac:dyDescent="0.2">
      <c r="B1787" s="88"/>
      <c r="C1787"/>
      <c r="D1787"/>
      <c r="E1787" s="81"/>
      <c r="F1787" s="81"/>
      <c r="G1787"/>
      <c r="H1787"/>
      <c r="I1787" s="16"/>
    </row>
    <row r="1788" spans="2:9" ht="13" x14ac:dyDescent="0.2">
      <c r="B1788" s="88"/>
      <c r="C1788"/>
      <c r="D1788"/>
      <c r="E1788" s="81"/>
      <c r="F1788" s="81"/>
      <c r="G1788"/>
      <c r="H1788"/>
      <c r="I1788" s="16"/>
    </row>
    <row r="1789" spans="2:9" ht="13" x14ac:dyDescent="0.2">
      <c r="B1789" s="88"/>
      <c r="C1789"/>
      <c r="D1789"/>
      <c r="E1789" s="81"/>
      <c r="F1789" s="81"/>
      <c r="G1789"/>
      <c r="H1789"/>
      <c r="I1789" s="16"/>
    </row>
    <row r="1790" spans="2:9" ht="13" x14ac:dyDescent="0.2">
      <c r="B1790" s="88"/>
      <c r="C1790"/>
      <c r="D1790"/>
      <c r="E1790" s="81"/>
      <c r="F1790" s="81"/>
      <c r="G1790"/>
      <c r="H1790"/>
      <c r="I1790" s="16"/>
    </row>
    <row r="1791" spans="2:9" ht="13" x14ac:dyDescent="0.2">
      <c r="B1791" s="88"/>
      <c r="C1791"/>
      <c r="D1791"/>
      <c r="E1791" s="81"/>
      <c r="F1791" s="81"/>
      <c r="G1791"/>
      <c r="H1791"/>
      <c r="I1791" s="16"/>
    </row>
    <row r="1792" spans="2:9" ht="13" x14ac:dyDescent="0.2">
      <c r="B1792" s="88"/>
      <c r="C1792"/>
      <c r="D1792"/>
      <c r="E1792" s="81"/>
      <c r="F1792" s="81"/>
      <c r="G1792"/>
      <c r="H1792"/>
      <c r="I1792" s="16"/>
    </row>
    <row r="1793" spans="2:9" ht="13" x14ac:dyDescent="0.2">
      <c r="B1793" s="88"/>
      <c r="C1793"/>
      <c r="D1793"/>
      <c r="E1793" s="81"/>
      <c r="F1793" s="81"/>
      <c r="G1793"/>
      <c r="H1793"/>
      <c r="I1793" s="16"/>
    </row>
    <row r="1794" spans="2:9" ht="13" x14ac:dyDescent="0.2">
      <c r="B1794" s="88"/>
      <c r="C1794"/>
      <c r="D1794"/>
      <c r="E1794" s="81"/>
      <c r="F1794" s="81"/>
      <c r="G1794"/>
      <c r="H1794"/>
      <c r="I1794" s="16"/>
    </row>
    <row r="1795" spans="2:9" ht="13" x14ac:dyDescent="0.2">
      <c r="B1795" s="88"/>
      <c r="C1795"/>
      <c r="D1795"/>
      <c r="E1795" s="81"/>
      <c r="F1795" s="81"/>
      <c r="G1795"/>
      <c r="H1795"/>
      <c r="I1795" s="16"/>
    </row>
    <row r="1796" spans="2:9" ht="13" x14ac:dyDescent="0.2">
      <c r="B1796" s="88"/>
      <c r="C1796"/>
      <c r="D1796"/>
      <c r="E1796" s="81"/>
      <c r="F1796" s="81"/>
      <c r="G1796"/>
      <c r="H1796"/>
      <c r="I1796" s="16"/>
    </row>
    <row r="1797" spans="2:9" ht="13" x14ac:dyDescent="0.2">
      <c r="B1797" s="88"/>
      <c r="C1797"/>
      <c r="D1797"/>
      <c r="E1797" s="81"/>
      <c r="F1797" s="81"/>
      <c r="G1797"/>
      <c r="H1797"/>
      <c r="I1797" s="16"/>
    </row>
    <row r="1798" spans="2:9" ht="13" x14ac:dyDescent="0.2">
      <c r="B1798" s="88"/>
      <c r="C1798"/>
      <c r="D1798"/>
      <c r="E1798" s="81"/>
      <c r="F1798" s="81"/>
      <c r="G1798"/>
      <c r="H1798"/>
      <c r="I1798" s="16"/>
    </row>
    <row r="1799" spans="2:9" ht="13" x14ac:dyDescent="0.2">
      <c r="B1799" s="88"/>
      <c r="C1799"/>
      <c r="D1799"/>
      <c r="E1799" s="81"/>
      <c r="F1799" s="81"/>
      <c r="G1799"/>
      <c r="H1799"/>
      <c r="I1799" s="16"/>
    </row>
    <row r="1800" spans="2:9" ht="13" x14ac:dyDescent="0.2">
      <c r="B1800" s="88"/>
      <c r="C1800"/>
      <c r="D1800"/>
      <c r="E1800" s="81"/>
      <c r="F1800" s="81"/>
      <c r="G1800"/>
      <c r="H1800"/>
      <c r="I1800" s="16"/>
    </row>
    <row r="1801" spans="2:9" ht="13" x14ac:dyDescent="0.2">
      <c r="B1801" s="88"/>
      <c r="C1801"/>
      <c r="D1801"/>
      <c r="E1801" s="81"/>
      <c r="F1801" s="81"/>
      <c r="G1801"/>
      <c r="H1801"/>
      <c r="I1801" s="16"/>
    </row>
    <row r="1802" spans="2:9" ht="13" x14ac:dyDescent="0.2">
      <c r="B1802" s="88"/>
      <c r="C1802"/>
      <c r="D1802"/>
      <c r="E1802" s="81"/>
      <c r="F1802" s="81"/>
      <c r="G1802"/>
      <c r="H1802"/>
      <c r="I1802" s="16"/>
    </row>
    <row r="1803" spans="2:9" ht="13" x14ac:dyDescent="0.2">
      <c r="B1803" s="88"/>
      <c r="C1803"/>
      <c r="D1803"/>
      <c r="E1803" s="81"/>
      <c r="F1803" s="81"/>
      <c r="G1803"/>
      <c r="H1803"/>
      <c r="I1803" s="16"/>
    </row>
    <row r="1804" spans="2:9" ht="13" x14ac:dyDescent="0.2">
      <c r="B1804" s="88"/>
      <c r="C1804"/>
      <c r="D1804"/>
      <c r="E1804" s="81"/>
      <c r="F1804" s="81"/>
      <c r="G1804"/>
      <c r="H1804"/>
      <c r="I1804" s="16"/>
    </row>
    <row r="1805" spans="2:9" ht="13" x14ac:dyDescent="0.2">
      <c r="B1805" s="88"/>
      <c r="C1805"/>
      <c r="D1805"/>
      <c r="E1805" s="81"/>
      <c r="F1805" s="81"/>
      <c r="G1805"/>
      <c r="H1805"/>
      <c r="I1805" s="16"/>
    </row>
    <row r="1806" spans="2:9" ht="13" x14ac:dyDescent="0.2">
      <c r="B1806" s="88"/>
      <c r="C1806"/>
      <c r="D1806"/>
      <c r="E1806" s="81"/>
      <c r="F1806" s="81"/>
      <c r="G1806"/>
      <c r="H1806"/>
      <c r="I1806" s="16"/>
    </row>
    <row r="1807" spans="2:9" ht="13" x14ac:dyDescent="0.2">
      <c r="B1807" s="88"/>
      <c r="C1807"/>
      <c r="D1807"/>
      <c r="E1807" s="81"/>
      <c r="F1807" s="81"/>
      <c r="G1807"/>
      <c r="H1807"/>
      <c r="I1807" s="16"/>
    </row>
    <row r="1808" spans="2:9" ht="13" x14ac:dyDescent="0.2">
      <c r="B1808" s="88"/>
      <c r="C1808"/>
      <c r="D1808"/>
      <c r="E1808" s="81"/>
      <c r="F1808" s="81"/>
      <c r="G1808"/>
      <c r="H1808"/>
      <c r="I1808" s="16"/>
    </row>
    <row r="1809" spans="2:9" ht="13" x14ac:dyDescent="0.2">
      <c r="B1809" s="88"/>
      <c r="C1809"/>
      <c r="D1809"/>
      <c r="E1809" s="81"/>
      <c r="F1809" s="81"/>
      <c r="G1809"/>
      <c r="H1809"/>
      <c r="I1809" s="16"/>
    </row>
    <row r="1810" spans="2:9" ht="13" x14ac:dyDescent="0.2">
      <c r="B1810" s="88"/>
      <c r="C1810"/>
      <c r="D1810"/>
      <c r="E1810" s="81"/>
      <c r="F1810" s="81"/>
      <c r="G1810"/>
      <c r="H1810"/>
      <c r="I1810" s="16"/>
    </row>
    <row r="1811" spans="2:9" ht="13" x14ac:dyDescent="0.2">
      <c r="B1811" s="88"/>
      <c r="C1811"/>
      <c r="D1811"/>
      <c r="E1811" s="81"/>
      <c r="F1811" s="81"/>
      <c r="G1811"/>
      <c r="H1811"/>
      <c r="I1811" s="16"/>
    </row>
    <row r="1812" spans="2:9" ht="13" x14ac:dyDescent="0.2">
      <c r="B1812" s="88"/>
      <c r="C1812"/>
      <c r="D1812"/>
      <c r="E1812" s="81"/>
      <c r="F1812" s="81"/>
      <c r="G1812"/>
      <c r="H1812"/>
      <c r="I1812" s="16"/>
    </row>
    <row r="1813" spans="2:9" ht="13" x14ac:dyDescent="0.2">
      <c r="B1813" s="88"/>
      <c r="C1813"/>
      <c r="D1813"/>
      <c r="E1813" s="81"/>
      <c r="F1813" s="81"/>
      <c r="G1813"/>
      <c r="H1813"/>
      <c r="I1813" s="16"/>
    </row>
    <row r="1814" spans="2:9" ht="13" x14ac:dyDescent="0.2">
      <c r="B1814" s="88"/>
      <c r="C1814"/>
      <c r="D1814"/>
      <c r="E1814" s="81"/>
      <c r="F1814" s="81"/>
      <c r="G1814"/>
      <c r="H1814"/>
      <c r="I1814" s="16"/>
    </row>
    <row r="1815" spans="2:9" ht="13" x14ac:dyDescent="0.2">
      <c r="B1815" s="88"/>
      <c r="C1815"/>
      <c r="D1815"/>
      <c r="E1815" s="81"/>
      <c r="F1815" s="81"/>
      <c r="G1815"/>
      <c r="H1815"/>
      <c r="I1815" s="16"/>
    </row>
    <row r="1816" spans="2:9" ht="13" x14ac:dyDescent="0.2">
      <c r="B1816" s="88"/>
      <c r="C1816"/>
      <c r="D1816"/>
      <c r="E1816" s="81"/>
      <c r="F1816" s="81"/>
      <c r="G1816"/>
      <c r="H1816"/>
      <c r="I1816" s="16"/>
    </row>
    <row r="1817" spans="2:9" ht="13" x14ac:dyDescent="0.2">
      <c r="B1817" s="88"/>
      <c r="C1817"/>
      <c r="D1817"/>
      <c r="E1817" s="81"/>
      <c r="F1817" s="81"/>
      <c r="G1817"/>
      <c r="H1817"/>
      <c r="I1817" s="16"/>
    </row>
    <row r="1818" spans="2:9" ht="13" x14ac:dyDescent="0.2">
      <c r="B1818" s="88"/>
      <c r="C1818"/>
      <c r="D1818"/>
      <c r="E1818" s="81"/>
      <c r="F1818" s="81"/>
      <c r="G1818"/>
      <c r="H1818"/>
      <c r="I1818" s="16"/>
    </row>
    <row r="1819" spans="2:9" ht="13" x14ac:dyDescent="0.2">
      <c r="B1819" s="88"/>
      <c r="C1819"/>
      <c r="D1819"/>
      <c r="E1819" s="81"/>
      <c r="F1819" s="81"/>
      <c r="G1819"/>
      <c r="H1819"/>
      <c r="I1819" s="16"/>
    </row>
    <row r="1820" spans="2:9" ht="13" x14ac:dyDescent="0.2">
      <c r="B1820" s="88"/>
      <c r="C1820"/>
      <c r="D1820"/>
      <c r="E1820" s="81"/>
      <c r="F1820" s="81"/>
      <c r="G1820"/>
      <c r="H1820"/>
      <c r="I1820" s="16"/>
    </row>
    <row r="1821" spans="2:9" ht="13" x14ac:dyDescent="0.2">
      <c r="B1821" s="88"/>
      <c r="C1821"/>
      <c r="D1821"/>
      <c r="E1821" s="81"/>
      <c r="F1821" s="81"/>
      <c r="G1821"/>
      <c r="H1821"/>
      <c r="I1821" s="16"/>
    </row>
    <row r="1822" spans="2:9" ht="13" x14ac:dyDescent="0.2">
      <c r="B1822" s="88"/>
      <c r="C1822"/>
      <c r="D1822"/>
      <c r="E1822" s="81"/>
      <c r="F1822" s="81"/>
      <c r="G1822"/>
      <c r="H1822"/>
      <c r="I1822" s="16"/>
    </row>
    <row r="1823" spans="2:9" ht="13" x14ac:dyDescent="0.2">
      <c r="B1823" s="88"/>
      <c r="C1823"/>
      <c r="D1823"/>
      <c r="E1823" s="81"/>
      <c r="F1823" s="81"/>
      <c r="G1823"/>
      <c r="H1823"/>
      <c r="I1823" s="16"/>
    </row>
    <row r="1824" spans="2:9" ht="13" x14ac:dyDescent="0.2">
      <c r="B1824" s="88"/>
      <c r="C1824"/>
      <c r="D1824"/>
      <c r="E1824" s="81"/>
      <c r="F1824" s="81"/>
      <c r="G1824"/>
      <c r="H1824"/>
      <c r="I1824" s="16"/>
    </row>
    <row r="1825" spans="2:9" ht="13" x14ac:dyDescent="0.2">
      <c r="B1825" s="88"/>
      <c r="C1825"/>
      <c r="D1825"/>
      <c r="E1825" s="81"/>
      <c r="F1825" s="81"/>
      <c r="G1825"/>
      <c r="H1825"/>
      <c r="I1825" s="16"/>
    </row>
    <row r="1826" spans="2:9" ht="13" x14ac:dyDescent="0.2">
      <c r="B1826" s="88"/>
      <c r="C1826"/>
      <c r="D1826"/>
      <c r="E1826" s="81"/>
      <c r="F1826" s="81"/>
      <c r="G1826"/>
      <c r="H1826"/>
      <c r="I1826" s="16"/>
    </row>
    <row r="1827" spans="2:9" ht="13" x14ac:dyDescent="0.2">
      <c r="B1827" s="88"/>
      <c r="C1827"/>
      <c r="D1827"/>
      <c r="E1827" s="81"/>
      <c r="F1827" s="81"/>
      <c r="G1827"/>
      <c r="H1827"/>
      <c r="I1827" s="16"/>
    </row>
    <row r="1828" spans="2:9" ht="13" x14ac:dyDescent="0.2">
      <c r="B1828" s="88"/>
      <c r="C1828"/>
      <c r="D1828"/>
      <c r="E1828" s="81"/>
      <c r="F1828" s="81"/>
      <c r="G1828"/>
      <c r="H1828"/>
      <c r="I1828" s="16"/>
    </row>
    <row r="1829" spans="2:9" ht="13" x14ac:dyDescent="0.2">
      <c r="B1829" s="88"/>
      <c r="C1829"/>
      <c r="D1829"/>
      <c r="E1829" s="81"/>
      <c r="F1829" s="81"/>
      <c r="G1829"/>
      <c r="H1829"/>
      <c r="I1829" s="16"/>
    </row>
    <row r="1830" spans="2:9" ht="13" x14ac:dyDescent="0.2">
      <c r="B1830" s="88"/>
      <c r="C1830"/>
      <c r="D1830"/>
      <c r="E1830" s="81"/>
      <c r="F1830" s="81"/>
      <c r="G1830"/>
      <c r="H1830"/>
      <c r="I1830" s="16"/>
    </row>
    <row r="1831" spans="2:9" ht="13" x14ac:dyDescent="0.2">
      <c r="B1831" s="88"/>
      <c r="C1831"/>
      <c r="D1831"/>
      <c r="E1831" s="81"/>
      <c r="F1831" s="81"/>
      <c r="G1831"/>
      <c r="H1831"/>
      <c r="I1831" s="16"/>
    </row>
    <row r="1832" spans="2:9" ht="13" x14ac:dyDescent="0.2">
      <c r="B1832" s="88"/>
      <c r="C1832"/>
      <c r="D1832"/>
      <c r="E1832" s="81"/>
      <c r="F1832" s="81"/>
      <c r="G1832"/>
      <c r="H1832"/>
      <c r="I1832" s="16"/>
    </row>
    <row r="1833" spans="2:9" ht="13" x14ac:dyDescent="0.2">
      <c r="B1833" s="88"/>
      <c r="C1833"/>
      <c r="D1833"/>
      <c r="E1833" s="81"/>
      <c r="F1833" s="81"/>
      <c r="G1833"/>
      <c r="H1833"/>
      <c r="I1833" s="16"/>
    </row>
    <row r="1834" spans="2:9" ht="13" x14ac:dyDescent="0.2">
      <c r="B1834" s="88"/>
      <c r="C1834"/>
      <c r="D1834"/>
      <c r="E1834" s="81"/>
      <c r="F1834" s="81"/>
      <c r="G1834"/>
      <c r="H1834"/>
      <c r="I1834" s="16"/>
    </row>
    <row r="1835" spans="2:9" ht="13" x14ac:dyDescent="0.2">
      <c r="B1835" s="88"/>
      <c r="C1835"/>
      <c r="D1835"/>
      <c r="E1835" s="81"/>
      <c r="F1835" s="81"/>
      <c r="G1835"/>
      <c r="H1835"/>
      <c r="I1835" s="16"/>
    </row>
    <row r="1836" spans="2:9" ht="13" x14ac:dyDescent="0.2">
      <c r="B1836" s="88"/>
      <c r="C1836"/>
      <c r="D1836"/>
      <c r="E1836" s="81"/>
      <c r="F1836" s="81"/>
      <c r="G1836"/>
      <c r="H1836"/>
      <c r="I1836" s="16"/>
    </row>
    <row r="1837" spans="2:9" ht="13" x14ac:dyDescent="0.2">
      <c r="B1837" s="88"/>
      <c r="C1837"/>
      <c r="D1837"/>
      <c r="E1837" s="81"/>
      <c r="F1837" s="81"/>
      <c r="G1837"/>
      <c r="H1837"/>
      <c r="I1837" s="16"/>
    </row>
    <row r="1838" spans="2:9" ht="13" x14ac:dyDescent="0.2">
      <c r="B1838" s="88"/>
      <c r="C1838"/>
      <c r="D1838"/>
      <c r="E1838" s="81"/>
      <c r="F1838" s="81"/>
      <c r="G1838"/>
      <c r="H1838"/>
      <c r="I1838" s="16"/>
    </row>
    <row r="1839" spans="2:9" ht="13" x14ac:dyDescent="0.2">
      <c r="B1839" s="88"/>
      <c r="C1839"/>
      <c r="D1839"/>
      <c r="E1839" s="81"/>
      <c r="F1839" s="81"/>
      <c r="G1839"/>
      <c r="H1839"/>
      <c r="I1839" s="16"/>
    </row>
    <row r="1840" spans="2:9" ht="13" x14ac:dyDescent="0.2">
      <c r="B1840" s="88"/>
      <c r="C1840"/>
      <c r="D1840"/>
      <c r="E1840" s="81"/>
      <c r="F1840" s="81"/>
      <c r="G1840"/>
      <c r="H1840"/>
      <c r="I1840" s="16"/>
    </row>
    <row r="1841" spans="2:9" ht="13" x14ac:dyDescent="0.2">
      <c r="B1841" s="88"/>
      <c r="C1841"/>
      <c r="D1841"/>
      <c r="E1841" s="81"/>
      <c r="F1841" s="81"/>
      <c r="G1841"/>
      <c r="H1841"/>
      <c r="I1841" s="16"/>
    </row>
    <row r="1842" spans="2:9" ht="13" x14ac:dyDescent="0.2">
      <c r="B1842" s="88"/>
      <c r="C1842"/>
      <c r="D1842"/>
      <c r="E1842" s="81"/>
      <c r="F1842" s="81"/>
      <c r="G1842"/>
      <c r="H1842"/>
      <c r="I1842" s="16"/>
    </row>
    <row r="1843" spans="2:9" ht="13" x14ac:dyDescent="0.2">
      <c r="B1843" s="88"/>
      <c r="C1843"/>
      <c r="D1843"/>
      <c r="E1843" s="81"/>
      <c r="F1843" s="81"/>
      <c r="G1843"/>
      <c r="H1843"/>
      <c r="I1843" s="16"/>
    </row>
    <row r="1844" spans="2:9" ht="13" x14ac:dyDescent="0.2">
      <c r="B1844" s="88"/>
      <c r="C1844"/>
      <c r="D1844"/>
      <c r="E1844" s="81"/>
      <c r="F1844" s="81"/>
      <c r="G1844"/>
      <c r="H1844"/>
      <c r="I1844" s="16"/>
    </row>
    <row r="1845" spans="2:9" ht="13" x14ac:dyDescent="0.2">
      <c r="B1845" s="88"/>
      <c r="C1845"/>
      <c r="D1845"/>
      <c r="E1845" s="81"/>
      <c r="F1845" s="81"/>
      <c r="G1845"/>
      <c r="H1845"/>
      <c r="I1845" s="16"/>
    </row>
    <row r="1846" spans="2:9" ht="13" x14ac:dyDescent="0.2">
      <c r="B1846" s="88"/>
      <c r="C1846"/>
      <c r="D1846"/>
      <c r="E1846" s="81"/>
      <c r="F1846" s="81"/>
      <c r="G1846"/>
      <c r="H1846"/>
      <c r="I1846" s="16"/>
    </row>
    <row r="1847" spans="2:9" ht="13" x14ac:dyDescent="0.2">
      <c r="B1847" s="88"/>
      <c r="C1847"/>
      <c r="D1847"/>
      <c r="E1847" s="81"/>
      <c r="F1847" s="81"/>
      <c r="G1847"/>
      <c r="H1847"/>
      <c r="I1847" s="16"/>
    </row>
    <row r="1848" spans="2:9" ht="13" x14ac:dyDescent="0.2">
      <c r="B1848" s="88"/>
      <c r="C1848"/>
      <c r="D1848"/>
      <c r="E1848" s="81"/>
      <c r="F1848" s="81"/>
      <c r="G1848"/>
      <c r="H1848"/>
      <c r="I1848" s="16"/>
    </row>
    <row r="1849" spans="2:9" ht="13" x14ac:dyDescent="0.2">
      <c r="B1849" s="88"/>
      <c r="C1849"/>
      <c r="D1849"/>
      <c r="E1849" s="81"/>
      <c r="F1849" s="81"/>
      <c r="G1849"/>
      <c r="H1849"/>
      <c r="I1849" s="16"/>
    </row>
    <row r="1850" spans="2:9" ht="13" x14ac:dyDescent="0.2">
      <c r="B1850" s="88"/>
      <c r="C1850"/>
      <c r="D1850"/>
      <c r="E1850" s="81"/>
      <c r="F1850" s="81"/>
      <c r="G1850"/>
      <c r="H1850"/>
      <c r="I1850" s="16"/>
    </row>
    <row r="1851" spans="2:9" ht="13" x14ac:dyDescent="0.2">
      <c r="B1851" s="88"/>
      <c r="C1851"/>
      <c r="D1851"/>
      <c r="E1851" s="81"/>
      <c r="F1851" s="81"/>
      <c r="G1851"/>
      <c r="H1851"/>
      <c r="I1851" s="16"/>
    </row>
    <row r="1852" spans="2:9" ht="13" x14ac:dyDescent="0.2">
      <c r="B1852" s="88"/>
      <c r="C1852"/>
      <c r="D1852"/>
      <c r="E1852" s="81"/>
      <c r="F1852" s="81"/>
      <c r="G1852"/>
      <c r="H1852"/>
      <c r="I1852" s="16"/>
    </row>
    <row r="1853" spans="2:9" ht="13" x14ac:dyDescent="0.2">
      <c r="B1853" s="88"/>
      <c r="C1853"/>
      <c r="D1853"/>
      <c r="E1853" s="81"/>
      <c r="F1853" s="81"/>
      <c r="G1853"/>
      <c r="H1853"/>
      <c r="I1853" s="16"/>
    </row>
    <row r="1854" spans="2:9" ht="13" x14ac:dyDescent="0.2">
      <c r="B1854" s="88"/>
      <c r="C1854"/>
      <c r="D1854"/>
      <c r="E1854" s="81"/>
      <c r="F1854" s="81"/>
      <c r="G1854"/>
      <c r="H1854"/>
      <c r="I1854" s="16"/>
    </row>
    <row r="1855" spans="2:9" ht="13" x14ac:dyDescent="0.2">
      <c r="B1855" s="88"/>
      <c r="C1855"/>
      <c r="D1855"/>
      <c r="E1855" s="81"/>
      <c r="F1855" s="81"/>
      <c r="G1855"/>
      <c r="H1855"/>
      <c r="I1855" s="16"/>
    </row>
    <row r="1856" spans="2:9" ht="13" x14ac:dyDescent="0.2">
      <c r="B1856" s="88"/>
      <c r="C1856"/>
      <c r="D1856"/>
      <c r="E1856" s="81"/>
      <c r="F1856" s="81"/>
      <c r="G1856"/>
      <c r="H1856"/>
      <c r="I1856" s="16"/>
    </row>
    <row r="1857" spans="2:9" ht="13" x14ac:dyDescent="0.2">
      <c r="B1857" s="88"/>
      <c r="C1857"/>
      <c r="D1857"/>
      <c r="E1857" s="81"/>
      <c r="F1857" s="81"/>
      <c r="G1857"/>
      <c r="H1857"/>
      <c r="I1857" s="16"/>
    </row>
    <row r="1858" spans="2:9" ht="13" x14ac:dyDescent="0.2">
      <c r="B1858" s="88"/>
      <c r="C1858"/>
      <c r="D1858"/>
      <c r="E1858" s="81"/>
      <c r="F1858" s="81"/>
      <c r="G1858"/>
      <c r="H1858"/>
      <c r="I1858" s="16"/>
    </row>
    <row r="1859" spans="2:9" ht="13" x14ac:dyDescent="0.2">
      <c r="B1859" s="88"/>
      <c r="C1859"/>
      <c r="D1859"/>
      <c r="E1859" s="81"/>
      <c r="F1859" s="81"/>
      <c r="G1859"/>
      <c r="H1859"/>
      <c r="I1859" s="16"/>
    </row>
    <row r="1860" spans="2:9" ht="13" x14ac:dyDescent="0.2">
      <c r="B1860" s="88"/>
      <c r="C1860"/>
      <c r="D1860"/>
      <c r="E1860" s="81"/>
      <c r="F1860" s="81"/>
      <c r="G1860"/>
      <c r="H1860"/>
      <c r="I1860" s="16"/>
    </row>
    <row r="1861" spans="2:9" ht="13" x14ac:dyDescent="0.2">
      <c r="B1861" s="88"/>
      <c r="C1861"/>
      <c r="D1861"/>
      <c r="E1861" s="81"/>
      <c r="F1861" s="81"/>
      <c r="G1861"/>
      <c r="H1861"/>
      <c r="I1861" s="16"/>
    </row>
    <row r="1862" spans="2:9" ht="13" x14ac:dyDescent="0.2">
      <c r="B1862" s="88"/>
      <c r="C1862"/>
      <c r="D1862"/>
      <c r="E1862" s="81"/>
      <c r="F1862" s="81"/>
      <c r="G1862"/>
      <c r="H1862"/>
      <c r="I1862" s="16"/>
    </row>
    <row r="1863" spans="2:9" ht="13" x14ac:dyDescent="0.2">
      <c r="B1863" s="88"/>
      <c r="C1863"/>
      <c r="D1863"/>
      <c r="E1863" s="81"/>
      <c r="F1863" s="81"/>
      <c r="G1863"/>
      <c r="H1863"/>
      <c r="I1863" s="16"/>
    </row>
    <row r="1864" spans="2:9" ht="13" x14ac:dyDescent="0.2">
      <c r="B1864" s="88"/>
      <c r="C1864"/>
      <c r="D1864"/>
      <c r="E1864" s="81"/>
      <c r="F1864" s="81"/>
      <c r="G1864"/>
      <c r="H1864"/>
      <c r="I1864" s="16"/>
    </row>
    <row r="1865" spans="2:9" ht="13" x14ac:dyDescent="0.2">
      <c r="B1865" s="88"/>
      <c r="C1865"/>
      <c r="D1865"/>
      <c r="E1865" s="81"/>
      <c r="F1865" s="81"/>
      <c r="G1865"/>
      <c r="H1865"/>
      <c r="I1865" s="16"/>
    </row>
    <row r="1866" spans="2:9" ht="13" x14ac:dyDescent="0.2">
      <c r="B1866" s="88"/>
      <c r="C1866"/>
      <c r="D1866"/>
      <c r="E1866" s="81"/>
      <c r="F1866" s="81"/>
      <c r="G1866"/>
      <c r="H1866"/>
      <c r="I1866" s="16"/>
    </row>
    <row r="1867" spans="2:9" ht="13" x14ac:dyDescent="0.2">
      <c r="B1867" s="88"/>
      <c r="C1867"/>
      <c r="D1867"/>
      <c r="E1867" s="81"/>
      <c r="F1867" s="81"/>
      <c r="G1867"/>
      <c r="H1867"/>
      <c r="I1867" s="16"/>
    </row>
    <row r="1868" spans="2:9" ht="13" x14ac:dyDescent="0.2">
      <c r="B1868" s="88"/>
      <c r="C1868"/>
      <c r="D1868"/>
      <c r="E1868" s="81"/>
      <c r="F1868" s="81"/>
      <c r="G1868"/>
      <c r="H1868"/>
      <c r="I1868" s="16"/>
    </row>
    <row r="1869" spans="2:9" ht="13" x14ac:dyDescent="0.2">
      <c r="B1869" s="88"/>
      <c r="C1869"/>
      <c r="D1869"/>
      <c r="E1869" s="81"/>
      <c r="F1869" s="81"/>
      <c r="G1869"/>
      <c r="H1869"/>
      <c r="I1869" s="16"/>
    </row>
    <row r="1870" spans="2:9" ht="13" x14ac:dyDescent="0.2">
      <c r="B1870" s="88"/>
      <c r="C1870"/>
      <c r="D1870"/>
      <c r="E1870" s="81"/>
      <c r="F1870" s="81"/>
      <c r="G1870"/>
      <c r="H1870"/>
      <c r="I1870" s="16"/>
    </row>
    <row r="1871" spans="2:9" ht="13" x14ac:dyDescent="0.2">
      <c r="B1871" s="88"/>
      <c r="C1871"/>
      <c r="D1871"/>
      <c r="E1871" s="81"/>
      <c r="F1871" s="81"/>
      <c r="G1871"/>
      <c r="H1871"/>
      <c r="I1871" s="16"/>
    </row>
    <row r="1872" spans="2:9" ht="13" x14ac:dyDescent="0.2">
      <c r="B1872" s="88"/>
      <c r="C1872"/>
      <c r="D1872"/>
      <c r="E1872" s="81"/>
      <c r="F1872" s="81"/>
      <c r="G1872"/>
      <c r="H1872"/>
      <c r="I1872" s="16"/>
    </row>
    <row r="1873" spans="2:9" ht="13" x14ac:dyDescent="0.2">
      <c r="B1873" s="88"/>
      <c r="C1873"/>
      <c r="D1873"/>
      <c r="E1873" s="81"/>
      <c r="F1873" s="81"/>
      <c r="G1873"/>
      <c r="H1873"/>
      <c r="I1873" s="16"/>
    </row>
    <row r="1874" spans="2:9" ht="13" x14ac:dyDescent="0.2">
      <c r="B1874" s="88"/>
      <c r="C1874"/>
      <c r="D1874"/>
      <c r="E1874" s="81"/>
      <c r="F1874" s="81"/>
      <c r="G1874"/>
      <c r="H1874"/>
      <c r="I1874" s="16"/>
    </row>
    <row r="1875" spans="2:9" ht="13" x14ac:dyDescent="0.2">
      <c r="B1875" s="88"/>
      <c r="C1875"/>
      <c r="D1875"/>
      <c r="E1875" s="81"/>
      <c r="F1875" s="81"/>
      <c r="G1875"/>
      <c r="H1875"/>
      <c r="I1875" s="16"/>
    </row>
    <row r="1876" spans="2:9" ht="13" x14ac:dyDescent="0.2">
      <c r="B1876" s="88"/>
      <c r="C1876"/>
      <c r="D1876"/>
      <c r="E1876" s="81"/>
      <c r="F1876" s="81"/>
      <c r="G1876"/>
      <c r="H1876"/>
      <c r="I1876" s="16"/>
    </row>
    <row r="1877" spans="2:9" ht="13" x14ac:dyDescent="0.2">
      <c r="B1877" s="88"/>
      <c r="C1877"/>
      <c r="D1877"/>
      <c r="E1877" s="81"/>
      <c r="F1877" s="81"/>
      <c r="G1877"/>
      <c r="H1877"/>
      <c r="I1877" s="16"/>
    </row>
    <row r="1878" spans="2:9" ht="13" x14ac:dyDescent="0.2">
      <c r="B1878" s="88"/>
      <c r="C1878"/>
      <c r="D1878"/>
      <c r="E1878" s="81"/>
      <c r="F1878" s="81"/>
      <c r="G1878"/>
      <c r="H1878"/>
      <c r="I1878" s="16"/>
    </row>
    <row r="1879" spans="2:9" ht="13" x14ac:dyDescent="0.2">
      <c r="B1879" s="88"/>
      <c r="C1879"/>
      <c r="D1879"/>
      <c r="E1879" s="81"/>
      <c r="F1879" s="81"/>
      <c r="G1879"/>
      <c r="H1879"/>
      <c r="I1879" s="16"/>
    </row>
    <row r="1880" spans="2:9" ht="13" x14ac:dyDescent="0.2">
      <c r="B1880" s="88"/>
      <c r="C1880"/>
      <c r="D1880"/>
      <c r="E1880" s="81"/>
      <c r="F1880" s="81"/>
      <c r="G1880"/>
      <c r="H1880"/>
      <c r="I1880" s="16"/>
    </row>
    <row r="1881" spans="2:9" ht="13" x14ac:dyDescent="0.2">
      <c r="B1881" s="88"/>
      <c r="C1881"/>
      <c r="D1881"/>
      <c r="E1881" s="81"/>
      <c r="F1881" s="81"/>
      <c r="G1881"/>
      <c r="H1881"/>
      <c r="I1881" s="16"/>
    </row>
    <row r="1882" spans="2:9" ht="13" x14ac:dyDescent="0.2">
      <c r="B1882" s="88"/>
      <c r="C1882"/>
      <c r="D1882"/>
      <c r="E1882" s="81"/>
      <c r="F1882" s="81"/>
      <c r="G1882"/>
      <c r="H1882"/>
      <c r="I1882" s="16"/>
    </row>
    <row r="1883" spans="2:9" ht="13" x14ac:dyDescent="0.2">
      <c r="B1883" s="88"/>
      <c r="C1883"/>
      <c r="D1883"/>
      <c r="E1883" s="81"/>
      <c r="F1883" s="81"/>
      <c r="G1883"/>
      <c r="H1883"/>
      <c r="I1883" s="16"/>
    </row>
    <row r="1884" spans="2:9" ht="13" x14ac:dyDescent="0.2">
      <c r="B1884" s="88"/>
      <c r="C1884"/>
      <c r="D1884"/>
      <c r="E1884" s="81"/>
      <c r="F1884" s="81"/>
      <c r="G1884"/>
      <c r="H1884"/>
      <c r="I1884" s="16"/>
    </row>
    <row r="1885" spans="2:9" ht="13" x14ac:dyDescent="0.2">
      <c r="B1885" s="88"/>
      <c r="C1885"/>
      <c r="D1885"/>
      <c r="E1885" s="81"/>
      <c r="F1885" s="81"/>
      <c r="G1885"/>
      <c r="H1885"/>
      <c r="I1885" s="16"/>
    </row>
    <row r="1886" spans="2:9" ht="13" x14ac:dyDescent="0.2">
      <c r="B1886" s="88"/>
      <c r="C1886"/>
      <c r="D1886"/>
      <c r="E1886" s="81"/>
      <c r="F1886" s="81"/>
      <c r="G1886"/>
      <c r="H1886"/>
      <c r="I1886" s="16"/>
    </row>
    <row r="1887" spans="2:9" ht="13" x14ac:dyDescent="0.2">
      <c r="B1887" s="88"/>
      <c r="C1887"/>
      <c r="D1887"/>
      <c r="E1887" s="81"/>
      <c r="F1887" s="81"/>
      <c r="G1887"/>
      <c r="H1887"/>
      <c r="I1887" s="16"/>
    </row>
    <row r="1888" spans="2:9" ht="13" x14ac:dyDescent="0.2">
      <c r="B1888" s="88"/>
      <c r="C1888"/>
      <c r="D1888"/>
      <c r="E1888" s="81"/>
      <c r="F1888" s="81"/>
      <c r="G1888"/>
      <c r="H1888"/>
      <c r="I1888" s="16"/>
    </row>
    <row r="1889" spans="2:9" ht="13" x14ac:dyDescent="0.2">
      <c r="B1889" s="88"/>
      <c r="C1889"/>
      <c r="D1889"/>
      <c r="E1889" s="81"/>
      <c r="F1889" s="81"/>
      <c r="G1889"/>
      <c r="H1889"/>
      <c r="I1889" s="16"/>
    </row>
    <row r="1890" spans="2:9" ht="13" x14ac:dyDescent="0.2">
      <c r="B1890" s="88"/>
      <c r="C1890"/>
      <c r="D1890"/>
      <c r="E1890" s="81"/>
      <c r="F1890" s="81"/>
      <c r="G1890"/>
      <c r="H1890"/>
      <c r="I1890" s="16"/>
    </row>
    <row r="1891" spans="2:9" ht="13" x14ac:dyDescent="0.2">
      <c r="B1891" s="88"/>
      <c r="C1891"/>
      <c r="D1891"/>
      <c r="E1891" s="81"/>
      <c r="F1891" s="81"/>
      <c r="G1891"/>
      <c r="H1891"/>
      <c r="I1891" s="16"/>
    </row>
    <row r="1892" spans="2:9" ht="13" x14ac:dyDescent="0.2">
      <c r="B1892" s="88"/>
      <c r="C1892"/>
      <c r="D1892"/>
      <c r="E1892" s="81"/>
      <c r="F1892" s="81"/>
      <c r="G1892"/>
      <c r="H1892"/>
      <c r="I1892" s="16"/>
    </row>
    <row r="1893" spans="2:9" ht="13" x14ac:dyDescent="0.2">
      <c r="B1893" s="88"/>
      <c r="C1893"/>
      <c r="D1893"/>
      <c r="E1893" s="81"/>
      <c r="F1893" s="81"/>
      <c r="G1893"/>
      <c r="H1893"/>
      <c r="I1893" s="16"/>
    </row>
    <row r="1894" spans="2:9" ht="13" x14ac:dyDescent="0.2">
      <c r="B1894" s="88"/>
      <c r="C1894"/>
      <c r="D1894"/>
      <c r="E1894" s="81"/>
      <c r="F1894" s="81"/>
      <c r="G1894"/>
      <c r="H1894"/>
      <c r="I1894" s="16"/>
    </row>
    <row r="1895" spans="2:9" ht="13" x14ac:dyDescent="0.2">
      <c r="B1895" s="88"/>
      <c r="C1895"/>
      <c r="D1895"/>
      <c r="E1895" s="81"/>
      <c r="F1895" s="81"/>
      <c r="G1895"/>
      <c r="H1895"/>
      <c r="I1895" s="16"/>
    </row>
    <row r="1896" spans="2:9" ht="13" x14ac:dyDescent="0.2">
      <c r="B1896" s="88"/>
      <c r="C1896"/>
      <c r="D1896"/>
      <c r="E1896" s="81"/>
      <c r="F1896" s="81"/>
      <c r="G1896"/>
      <c r="H1896"/>
      <c r="I1896" s="16"/>
    </row>
    <row r="1897" spans="2:9" ht="13" x14ac:dyDescent="0.2">
      <c r="B1897" s="88"/>
      <c r="C1897"/>
      <c r="D1897"/>
      <c r="E1897" s="81"/>
      <c r="F1897" s="81"/>
      <c r="G1897"/>
      <c r="H1897"/>
      <c r="I1897" s="16"/>
    </row>
    <row r="1898" spans="2:9" ht="13" x14ac:dyDescent="0.2">
      <c r="B1898" s="88"/>
      <c r="C1898"/>
      <c r="D1898"/>
      <c r="E1898" s="81"/>
      <c r="F1898" s="81"/>
      <c r="G1898"/>
      <c r="H1898"/>
      <c r="I1898" s="16"/>
    </row>
    <row r="1899" spans="2:9" ht="13" x14ac:dyDescent="0.2">
      <c r="B1899" s="88"/>
      <c r="C1899"/>
      <c r="D1899"/>
      <c r="E1899" s="81"/>
      <c r="F1899" s="81"/>
      <c r="G1899"/>
      <c r="H1899"/>
      <c r="I1899" s="16"/>
    </row>
    <row r="1900" spans="2:9" ht="13" x14ac:dyDescent="0.2">
      <c r="B1900" s="88"/>
      <c r="C1900"/>
      <c r="D1900"/>
      <c r="E1900" s="81"/>
      <c r="F1900" s="81"/>
      <c r="G1900"/>
      <c r="H1900"/>
      <c r="I1900" s="16"/>
    </row>
    <row r="1901" spans="2:9" ht="13" x14ac:dyDescent="0.2">
      <c r="B1901" s="88"/>
      <c r="C1901"/>
      <c r="D1901"/>
      <c r="E1901" s="81"/>
      <c r="F1901" s="81"/>
      <c r="G1901"/>
      <c r="H1901"/>
      <c r="I1901" s="16"/>
    </row>
    <row r="1902" spans="2:9" ht="13" x14ac:dyDescent="0.2">
      <c r="B1902" s="88"/>
      <c r="C1902"/>
      <c r="D1902"/>
      <c r="E1902" s="81"/>
      <c r="F1902" s="81"/>
      <c r="G1902"/>
      <c r="H1902"/>
      <c r="I1902" s="16"/>
    </row>
    <row r="1903" spans="2:9" ht="13" x14ac:dyDescent="0.2">
      <c r="B1903" s="88"/>
      <c r="C1903"/>
      <c r="D1903"/>
      <c r="E1903" s="81"/>
      <c r="F1903" s="81"/>
      <c r="G1903"/>
      <c r="H1903"/>
      <c r="I1903" s="16"/>
    </row>
    <row r="1904" spans="2:9" ht="13" x14ac:dyDescent="0.2">
      <c r="B1904" s="88"/>
      <c r="C1904"/>
      <c r="D1904"/>
      <c r="E1904" s="81"/>
      <c r="F1904" s="81"/>
      <c r="G1904"/>
      <c r="H1904"/>
      <c r="I1904" s="16"/>
    </row>
    <row r="1905" spans="2:9" ht="13" x14ac:dyDescent="0.2">
      <c r="B1905" s="88"/>
      <c r="C1905"/>
      <c r="D1905"/>
      <c r="E1905" s="81"/>
      <c r="F1905" s="81"/>
      <c r="G1905"/>
      <c r="H1905"/>
      <c r="I1905" s="16"/>
    </row>
    <row r="1906" spans="2:9" ht="13" x14ac:dyDescent="0.2">
      <c r="B1906" s="88"/>
      <c r="C1906"/>
      <c r="D1906"/>
      <c r="E1906" s="81"/>
      <c r="F1906" s="81"/>
      <c r="G1906"/>
      <c r="H1906"/>
      <c r="I1906" s="16"/>
    </row>
    <row r="1907" spans="2:9" ht="13" x14ac:dyDescent="0.2">
      <c r="B1907" s="88"/>
      <c r="C1907"/>
      <c r="D1907"/>
      <c r="E1907" s="81"/>
      <c r="F1907" s="81"/>
      <c r="G1907"/>
      <c r="H1907"/>
      <c r="I1907" s="16"/>
    </row>
    <row r="1908" spans="2:9" ht="13" x14ac:dyDescent="0.2">
      <c r="B1908" s="88"/>
      <c r="C1908"/>
      <c r="D1908"/>
      <c r="E1908" s="81"/>
      <c r="F1908" s="81"/>
      <c r="G1908"/>
      <c r="H1908"/>
      <c r="I1908" s="16"/>
    </row>
    <row r="1909" spans="2:9" ht="13" x14ac:dyDescent="0.2">
      <c r="B1909" s="88"/>
      <c r="C1909"/>
      <c r="D1909"/>
      <c r="E1909" s="81"/>
      <c r="F1909" s="81"/>
      <c r="G1909"/>
      <c r="H1909"/>
      <c r="I1909" s="16"/>
    </row>
    <row r="1910" spans="2:9" ht="13" x14ac:dyDescent="0.2">
      <c r="B1910" s="88"/>
      <c r="C1910"/>
      <c r="D1910"/>
      <c r="E1910" s="81"/>
      <c r="F1910" s="81"/>
      <c r="G1910"/>
      <c r="H1910"/>
      <c r="I1910" s="16"/>
    </row>
    <row r="1911" spans="2:9" ht="13" x14ac:dyDescent="0.2">
      <c r="B1911" s="88"/>
      <c r="C1911"/>
      <c r="D1911"/>
      <c r="E1911" s="81"/>
      <c r="F1911" s="81"/>
      <c r="G1911"/>
      <c r="H1911"/>
      <c r="I1911" s="16"/>
    </row>
    <row r="1912" spans="2:9" ht="13" x14ac:dyDescent="0.2">
      <c r="B1912" s="88"/>
      <c r="C1912"/>
      <c r="D1912"/>
      <c r="E1912" s="81"/>
      <c r="F1912" s="81"/>
      <c r="G1912"/>
      <c r="H1912"/>
      <c r="I1912" s="16"/>
    </row>
    <row r="1913" spans="2:9" ht="13" x14ac:dyDescent="0.2">
      <c r="B1913" s="88"/>
      <c r="C1913"/>
      <c r="D1913"/>
      <c r="E1913" s="81"/>
      <c r="F1913" s="81"/>
      <c r="G1913"/>
      <c r="H1913"/>
      <c r="I1913" s="16"/>
    </row>
    <row r="1914" spans="2:9" ht="13" x14ac:dyDescent="0.2">
      <c r="B1914" s="88"/>
      <c r="C1914"/>
      <c r="D1914"/>
      <c r="E1914" s="81"/>
      <c r="F1914" s="81"/>
      <c r="G1914"/>
      <c r="H1914"/>
      <c r="I1914" s="16"/>
    </row>
    <row r="1915" spans="2:9" ht="13" x14ac:dyDescent="0.2">
      <c r="B1915" s="88"/>
      <c r="C1915"/>
      <c r="D1915"/>
      <c r="E1915" s="81"/>
      <c r="F1915" s="81"/>
      <c r="G1915"/>
      <c r="H1915"/>
      <c r="I1915" s="16"/>
    </row>
    <row r="1916" spans="2:9" ht="13" x14ac:dyDescent="0.2">
      <c r="B1916" s="88"/>
      <c r="C1916"/>
      <c r="D1916"/>
      <c r="E1916" s="81"/>
      <c r="F1916" s="81"/>
      <c r="G1916"/>
      <c r="H1916"/>
      <c r="I1916" s="16"/>
    </row>
    <row r="1917" spans="2:9" ht="13" x14ac:dyDescent="0.2">
      <c r="B1917" s="88"/>
      <c r="C1917"/>
      <c r="D1917"/>
      <c r="E1917" s="81"/>
      <c r="F1917" s="81"/>
      <c r="G1917"/>
      <c r="H1917"/>
      <c r="I1917" s="16"/>
    </row>
    <row r="1918" spans="2:9" ht="13" x14ac:dyDescent="0.2">
      <c r="B1918" s="88"/>
      <c r="C1918"/>
      <c r="D1918"/>
      <c r="E1918" s="81"/>
      <c r="F1918" s="81"/>
      <c r="G1918"/>
      <c r="H1918"/>
      <c r="I1918" s="16"/>
    </row>
    <row r="1919" spans="2:9" ht="13" x14ac:dyDescent="0.2">
      <c r="B1919" s="88"/>
      <c r="C1919"/>
      <c r="D1919"/>
      <c r="E1919" s="81"/>
      <c r="F1919" s="81"/>
      <c r="G1919"/>
      <c r="H1919"/>
      <c r="I1919" s="16"/>
    </row>
    <row r="1920" spans="2:9" ht="13" x14ac:dyDescent="0.2">
      <c r="B1920" s="88"/>
      <c r="C1920"/>
      <c r="D1920"/>
      <c r="E1920" s="81"/>
      <c r="F1920" s="81"/>
      <c r="G1920"/>
      <c r="H1920"/>
      <c r="I1920" s="16"/>
    </row>
    <row r="1921" spans="2:9" ht="13" x14ac:dyDescent="0.2">
      <c r="B1921" s="88"/>
      <c r="C1921"/>
      <c r="D1921"/>
      <c r="E1921" s="81"/>
      <c r="F1921" s="81"/>
      <c r="G1921"/>
      <c r="H1921"/>
      <c r="I1921" s="16"/>
    </row>
    <row r="1922" spans="2:9" ht="13" x14ac:dyDescent="0.2">
      <c r="B1922" s="88"/>
      <c r="C1922"/>
      <c r="D1922"/>
      <c r="E1922" s="81"/>
      <c r="F1922" s="81"/>
      <c r="G1922"/>
      <c r="H1922"/>
      <c r="I1922" s="16"/>
    </row>
    <row r="1923" spans="2:9" ht="13" x14ac:dyDescent="0.2">
      <c r="B1923" s="88"/>
      <c r="C1923"/>
      <c r="D1923"/>
      <c r="E1923" s="81"/>
      <c r="F1923" s="81"/>
      <c r="G1923"/>
      <c r="H1923"/>
      <c r="I1923" s="16"/>
    </row>
    <row r="1924" spans="2:9" ht="13" x14ac:dyDescent="0.2">
      <c r="B1924" s="88"/>
      <c r="C1924"/>
      <c r="D1924"/>
      <c r="E1924" s="81"/>
      <c r="F1924" s="81"/>
      <c r="G1924"/>
      <c r="H1924"/>
      <c r="I1924" s="16"/>
    </row>
    <row r="1925" spans="2:9" ht="13" x14ac:dyDescent="0.2">
      <c r="B1925" s="88"/>
      <c r="C1925"/>
      <c r="D1925"/>
      <c r="E1925" s="81"/>
      <c r="F1925" s="81"/>
      <c r="G1925"/>
      <c r="H1925"/>
      <c r="I1925" s="16"/>
    </row>
    <row r="1926" spans="2:9" ht="13" x14ac:dyDescent="0.2">
      <c r="B1926" s="88"/>
      <c r="C1926"/>
      <c r="D1926"/>
      <c r="E1926" s="81"/>
      <c r="F1926" s="81"/>
      <c r="G1926"/>
      <c r="H1926"/>
      <c r="I1926" s="16"/>
    </row>
    <row r="1927" spans="2:9" ht="13" x14ac:dyDescent="0.2">
      <c r="B1927" s="88"/>
      <c r="C1927"/>
      <c r="D1927"/>
      <c r="E1927" s="81"/>
      <c r="F1927" s="81"/>
      <c r="G1927"/>
      <c r="H1927"/>
      <c r="I1927" s="16"/>
    </row>
    <row r="1928" spans="2:9" ht="13" x14ac:dyDescent="0.2">
      <c r="B1928" s="88"/>
      <c r="C1928"/>
      <c r="D1928"/>
      <c r="E1928" s="81"/>
      <c r="F1928" s="81"/>
      <c r="G1928"/>
      <c r="H1928"/>
      <c r="I1928" s="16"/>
    </row>
    <row r="1929" spans="2:9" ht="13" x14ac:dyDescent="0.2">
      <c r="B1929" s="88"/>
      <c r="C1929"/>
      <c r="D1929"/>
      <c r="E1929" s="81"/>
      <c r="F1929" s="81"/>
      <c r="G1929"/>
      <c r="H1929"/>
      <c r="I1929" s="16"/>
    </row>
    <row r="1930" spans="2:9" ht="13" x14ac:dyDescent="0.2">
      <c r="B1930" s="88"/>
      <c r="C1930"/>
      <c r="D1930"/>
      <c r="E1930" s="81"/>
      <c r="F1930" s="81"/>
      <c r="G1930"/>
      <c r="H1930"/>
      <c r="I1930" s="16"/>
    </row>
    <row r="1931" spans="2:9" ht="13" x14ac:dyDescent="0.2">
      <c r="B1931" s="88"/>
      <c r="C1931"/>
      <c r="D1931"/>
      <c r="E1931" s="81"/>
      <c r="F1931" s="81"/>
      <c r="G1931"/>
      <c r="H1931"/>
      <c r="I1931" s="16"/>
    </row>
    <row r="1932" spans="2:9" ht="13" x14ac:dyDescent="0.2">
      <c r="B1932" s="88"/>
      <c r="C1932"/>
      <c r="D1932"/>
      <c r="E1932" s="81"/>
      <c r="F1932" s="81"/>
      <c r="G1932"/>
      <c r="H1932"/>
      <c r="I1932" s="16"/>
    </row>
    <row r="1933" spans="2:9" ht="13" x14ac:dyDescent="0.2">
      <c r="B1933" s="88"/>
      <c r="C1933"/>
      <c r="D1933"/>
      <c r="E1933" s="81"/>
      <c r="F1933" s="81"/>
      <c r="G1933"/>
      <c r="H1933"/>
      <c r="I1933" s="16"/>
    </row>
    <row r="1934" spans="2:9" ht="13" x14ac:dyDescent="0.2">
      <c r="B1934" s="88"/>
      <c r="C1934"/>
      <c r="D1934"/>
      <c r="E1934" s="81"/>
      <c r="F1934" s="81"/>
      <c r="G1934"/>
      <c r="H1934"/>
      <c r="I1934" s="16"/>
    </row>
    <row r="1935" spans="2:9" ht="13" x14ac:dyDescent="0.2">
      <c r="B1935" s="88"/>
      <c r="C1935"/>
      <c r="D1935"/>
      <c r="E1935" s="81"/>
      <c r="F1935" s="81"/>
      <c r="G1935"/>
      <c r="H1935"/>
      <c r="I1935" s="16"/>
    </row>
    <row r="1936" spans="2:9" ht="13" x14ac:dyDescent="0.2">
      <c r="B1936" s="88"/>
      <c r="C1936"/>
      <c r="D1936"/>
      <c r="E1936" s="81"/>
      <c r="F1936" s="81"/>
      <c r="G1936"/>
      <c r="H1936"/>
      <c r="I1936" s="16"/>
    </row>
    <row r="1937" spans="2:9" ht="13" x14ac:dyDescent="0.2">
      <c r="B1937" s="88"/>
      <c r="C1937"/>
      <c r="D1937"/>
      <c r="E1937" s="81"/>
      <c r="F1937" s="81"/>
      <c r="G1937"/>
      <c r="H1937"/>
      <c r="I1937" s="16"/>
    </row>
    <row r="1938" spans="2:9" ht="13" x14ac:dyDescent="0.2">
      <c r="B1938" s="88"/>
      <c r="C1938"/>
      <c r="D1938"/>
      <c r="E1938" s="81"/>
      <c r="F1938" s="81"/>
      <c r="G1938"/>
      <c r="H1938"/>
      <c r="I1938" s="16"/>
    </row>
    <row r="1939" spans="2:9" ht="13" x14ac:dyDescent="0.2">
      <c r="B1939" s="88"/>
      <c r="C1939"/>
      <c r="D1939"/>
      <c r="E1939" s="81"/>
      <c r="F1939" s="81"/>
      <c r="G1939"/>
      <c r="H1939"/>
      <c r="I1939" s="16"/>
    </row>
    <row r="1940" spans="2:9" ht="13" x14ac:dyDescent="0.2">
      <c r="B1940" s="88"/>
      <c r="C1940"/>
      <c r="D1940"/>
      <c r="E1940" s="81"/>
      <c r="F1940" s="81"/>
      <c r="G1940"/>
      <c r="H1940"/>
      <c r="I1940" s="16"/>
    </row>
    <row r="1941" spans="2:9" ht="13" x14ac:dyDescent="0.2">
      <c r="B1941" s="88"/>
      <c r="C1941"/>
      <c r="D1941"/>
      <c r="E1941" s="81"/>
      <c r="F1941" s="81"/>
      <c r="G1941"/>
      <c r="H1941"/>
      <c r="I1941" s="16"/>
    </row>
    <row r="1942" spans="2:9" ht="13" x14ac:dyDescent="0.2">
      <c r="B1942" s="88"/>
      <c r="C1942"/>
      <c r="D1942"/>
      <c r="E1942" s="81"/>
      <c r="F1942" s="81"/>
      <c r="G1942"/>
      <c r="H1942"/>
      <c r="I1942" s="16"/>
    </row>
    <row r="1943" spans="2:9" ht="13" x14ac:dyDescent="0.2">
      <c r="B1943" s="88"/>
      <c r="C1943"/>
      <c r="D1943"/>
      <c r="E1943" s="81"/>
      <c r="F1943" s="81"/>
      <c r="G1943"/>
      <c r="H1943"/>
      <c r="I1943" s="16"/>
    </row>
    <row r="1944" spans="2:9" ht="13" x14ac:dyDescent="0.2">
      <c r="B1944" s="88"/>
      <c r="C1944"/>
      <c r="D1944"/>
      <c r="E1944" s="81"/>
      <c r="F1944" s="81"/>
      <c r="G1944"/>
      <c r="H1944"/>
      <c r="I1944" s="16"/>
    </row>
    <row r="1945" spans="2:9" ht="13" x14ac:dyDescent="0.2">
      <c r="B1945" s="88"/>
      <c r="C1945"/>
      <c r="D1945"/>
      <c r="E1945" s="81"/>
      <c r="F1945" s="81"/>
      <c r="G1945"/>
      <c r="H1945"/>
      <c r="I1945" s="16"/>
    </row>
    <row r="1946" spans="2:9" ht="13" x14ac:dyDescent="0.2">
      <c r="B1946" s="88"/>
      <c r="C1946"/>
      <c r="D1946"/>
      <c r="E1946" s="81"/>
      <c r="F1946" s="81"/>
      <c r="G1946"/>
      <c r="H1946"/>
      <c r="I1946" s="16"/>
    </row>
    <row r="1947" spans="2:9" ht="13" x14ac:dyDescent="0.2">
      <c r="B1947" s="88"/>
      <c r="C1947"/>
      <c r="D1947"/>
      <c r="E1947" s="81"/>
      <c r="F1947" s="81"/>
      <c r="G1947"/>
      <c r="H1947"/>
      <c r="I1947" s="16"/>
    </row>
    <row r="1948" spans="2:9" ht="13" x14ac:dyDescent="0.2">
      <c r="B1948" s="88"/>
      <c r="C1948"/>
      <c r="D1948"/>
      <c r="E1948" s="81"/>
      <c r="F1948" s="81"/>
      <c r="G1948"/>
      <c r="H1948"/>
      <c r="I1948" s="16"/>
    </row>
    <row r="1949" spans="2:9" ht="13" x14ac:dyDescent="0.2">
      <c r="B1949" s="88"/>
      <c r="C1949"/>
      <c r="D1949"/>
      <c r="E1949" s="81"/>
      <c r="F1949" s="81"/>
      <c r="G1949"/>
      <c r="H1949"/>
      <c r="I1949" s="16"/>
    </row>
    <row r="1950" spans="2:9" ht="13" x14ac:dyDescent="0.2">
      <c r="B1950" s="88"/>
      <c r="C1950"/>
      <c r="D1950"/>
      <c r="E1950" s="81"/>
      <c r="F1950" s="81"/>
      <c r="G1950"/>
      <c r="H1950"/>
      <c r="I1950" s="16"/>
    </row>
    <row r="1951" spans="2:9" ht="13" x14ac:dyDescent="0.2">
      <c r="B1951" s="88"/>
      <c r="C1951"/>
      <c r="D1951"/>
      <c r="E1951" s="81"/>
      <c r="F1951" s="81"/>
      <c r="G1951"/>
      <c r="H1951"/>
      <c r="I1951" s="16"/>
    </row>
    <row r="1952" spans="2:9" ht="13" x14ac:dyDescent="0.2">
      <c r="B1952" s="88"/>
      <c r="C1952"/>
      <c r="D1952"/>
      <c r="E1952" s="81"/>
      <c r="F1952" s="81"/>
      <c r="G1952"/>
      <c r="H1952"/>
      <c r="I1952" s="16"/>
    </row>
    <row r="1953" spans="2:9" ht="13" x14ac:dyDescent="0.2">
      <c r="B1953" s="88"/>
      <c r="C1953"/>
      <c r="D1953"/>
      <c r="E1953" s="81"/>
      <c r="F1953" s="81"/>
      <c r="G1953"/>
      <c r="H1953"/>
      <c r="I1953" s="16"/>
    </row>
    <row r="1954" spans="2:9" ht="13" x14ac:dyDescent="0.2">
      <c r="B1954" s="88"/>
      <c r="C1954"/>
      <c r="D1954"/>
      <c r="E1954" s="81"/>
      <c r="F1954" s="81"/>
      <c r="G1954"/>
      <c r="H1954"/>
      <c r="I1954" s="16"/>
    </row>
    <row r="1955" spans="2:9" ht="13" x14ac:dyDescent="0.2">
      <c r="B1955" s="88"/>
      <c r="C1955"/>
      <c r="D1955"/>
      <c r="E1955" s="81"/>
      <c r="F1955" s="81"/>
      <c r="G1955"/>
      <c r="H1955"/>
      <c r="I1955" s="16"/>
    </row>
    <row r="1956" spans="2:9" ht="13" x14ac:dyDescent="0.2">
      <c r="B1956" s="88"/>
      <c r="C1956"/>
      <c r="D1956"/>
      <c r="E1956" s="81"/>
      <c r="F1956" s="81"/>
      <c r="G1956"/>
      <c r="H1956"/>
      <c r="I1956" s="16"/>
    </row>
    <row r="1957" spans="2:9" ht="13" x14ac:dyDescent="0.2">
      <c r="B1957" s="88"/>
      <c r="C1957"/>
      <c r="D1957"/>
      <c r="E1957" s="81"/>
      <c r="F1957" s="81"/>
      <c r="G1957"/>
      <c r="H1957"/>
      <c r="I1957" s="16"/>
    </row>
    <row r="1958" spans="2:9" ht="13" x14ac:dyDescent="0.2">
      <c r="B1958" s="88"/>
      <c r="C1958"/>
      <c r="D1958"/>
      <c r="E1958" s="81"/>
      <c r="F1958" s="81"/>
      <c r="G1958"/>
      <c r="H1958"/>
      <c r="I1958" s="16"/>
    </row>
    <row r="1959" spans="2:9" ht="13" x14ac:dyDescent="0.2">
      <c r="B1959" s="88"/>
      <c r="C1959"/>
      <c r="D1959"/>
      <c r="E1959" s="81"/>
      <c r="F1959" s="81"/>
      <c r="G1959"/>
      <c r="H1959"/>
      <c r="I1959" s="16"/>
    </row>
    <row r="1960" spans="2:9" ht="13" x14ac:dyDescent="0.2">
      <c r="B1960" s="88"/>
      <c r="C1960"/>
      <c r="D1960"/>
      <c r="E1960" s="81"/>
      <c r="F1960" s="81"/>
      <c r="G1960"/>
      <c r="H1960"/>
      <c r="I1960" s="16"/>
    </row>
    <row r="1961" spans="2:9" ht="13" x14ac:dyDescent="0.2">
      <c r="B1961" s="88"/>
      <c r="C1961"/>
      <c r="D1961"/>
      <c r="E1961" s="81"/>
      <c r="F1961" s="81"/>
      <c r="G1961"/>
      <c r="H1961"/>
      <c r="I1961" s="16"/>
    </row>
    <row r="1962" spans="2:9" ht="13" x14ac:dyDescent="0.2">
      <c r="B1962" s="88"/>
      <c r="C1962"/>
      <c r="D1962"/>
      <c r="E1962" s="81"/>
      <c r="F1962" s="81"/>
      <c r="G1962"/>
      <c r="H1962"/>
      <c r="I1962" s="16"/>
    </row>
    <row r="1963" spans="2:9" ht="13" x14ac:dyDescent="0.2">
      <c r="B1963" s="88"/>
      <c r="C1963"/>
      <c r="D1963"/>
      <c r="E1963" s="81"/>
      <c r="F1963" s="81"/>
      <c r="G1963"/>
      <c r="H1963"/>
      <c r="I1963" s="16"/>
    </row>
    <row r="1964" spans="2:9" ht="13" x14ac:dyDescent="0.2">
      <c r="B1964" s="88"/>
      <c r="C1964"/>
      <c r="D1964"/>
      <c r="E1964" s="81"/>
      <c r="F1964" s="81"/>
      <c r="G1964"/>
      <c r="H1964"/>
      <c r="I1964" s="16"/>
    </row>
    <row r="1965" spans="2:9" ht="13" x14ac:dyDescent="0.2">
      <c r="B1965" s="88"/>
      <c r="C1965"/>
      <c r="D1965"/>
      <c r="E1965" s="81"/>
      <c r="F1965" s="81"/>
      <c r="G1965"/>
      <c r="H1965"/>
      <c r="I1965" s="16"/>
    </row>
    <row r="1966" spans="2:9" ht="13" x14ac:dyDescent="0.2">
      <c r="B1966" s="88"/>
      <c r="C1966"/>
      <c r="D1966"/>
      <c r="E1966" s="81"/>
      <c r="F1966" s="81"/>
      <c r="G1966"/>
      <c r="H1966"/>
      <c r="I1966" s="16"/>
    </row>
    <row r="1967" spans="2:9" ht="13" x14ac:dyDescent="0.2">
      <c r="B1967" s="88"/>
      <c r="C1967"/>
      <c r="D1967"/>
      <c r="E1967" s="81"/>
      <c r="F1967" s="81"/>
      <c r="G1967"/>
      <c r="H1967"/>
      <c r="I1967" s="16"/>
    </row>
    <row r="1968" spans="2:9" ht="13" x14ac:dyDescent="0.2">
      <c r="B1968" s="88"/>
      <c r="C1968"/>
      <c r="D1968"/>
      <c r="E1968" s="81"/>
      <c r="F1968" s="81"/>
      <c r="G1968"/>
      <c r="H1968"/>
      <c r="I1968" s="16"/>
    </row>
    <row r="1969" spans="2:9" ht="13" x14ac:dyDescent="0.2">
      <c r="B1969" s="88"/>
      <c r="C1969"/>
      <c r="D1969"/>
      <c r="E1969" s="81"/>
      <c r="F1969" s="81"/>
      <c r="G1969"/>
      <c r="H1969"/>
      <c r="I1969" s="16"/>
    </row>
    <row r="1970" spans="2:9" ht="13" x14ac:dyDescent="0.2">
      <c r="B1970" s="88"/>
      <c r="C1970"/>
      <c r="D1970"/>
      <c r="E1970" s="81"/>
      <c r="F1970" s="81"/>
      <c r="G1970"/>
      <c r="H1970"/>
      <c r="I1970" s="16"/>
    </row>
    <row r="1971" spans="2:9" ht="13" x14ac:dyDescent="0.2">
      <c r="B1971" s="88"/>
      <c r="C1971"/>
      <c r="D1971"/>
      <c r="E1971" s="81"/>
      <c r="F1971" s="81"/>
      <c r="G1971"/>
      <c r="H1971"/>
      <c r="I1971" s="16"/>
    </row>
    <row r="1972" spans="2:9" ht="13" x14ac:dyDescent="0.2">
      <c r="B1972" s="88"/>
      <c r="C1972"/>
      <c r="D1972"/>
      <c r="E1972" s="81"/>
      <c r="F1972" s="81"/>
      <c r="G1972"/>
      <c r="H1972"/>
      <c r="I1972" s="16"/>
    </row>
    <row r="1973" spans="2:9" ht="13" x14ac:dyDescent="0.2">
      <c r="B1973" s="88"/>
      <c r="C1973"/>
      <c r="D1973"/>
      <c r="E1973" s="81"/>
      <c r="F1973" s="81"/>
      <c r="G1973"/>
      <c r="H1973"/>
      <c r="I1973" s="16"/>
    </row>
    <row r="1974" spans="2:9" ht="13" x14ac:dyDescent="0.2">
      <c r="B1974" s="88"/>
      <c r="C1974"/>
      <c r="D1974"/>
      <c r="E1974" s="81"/>
      <c r="F1974" s="81"/>
      <c r="G1974"/>
      <c r="H1974"/>
      <c r="I1974" s="16"/>
    </row>
    <row r="1975" spans="2:9" ht="13" x14ac:dyDescent="0.2">
      <c r="B1975" s="88"/>
      <c r="C1975"/>
      <c r="D1975"/>
      <c r="E1975" s="81"/>
      <c r="F1975" s="81"/>
      <c r="G1975"/>
      <c r="H1975"/>
      <c r="I1975" s="16"/>
    </row>
    <row r="1976" spans="2:9" ht="13" x14ac:dyDescent="0.2">
      <c r="B1976" s="88"/>
      <c r="C1976"/>
      <c r="D1976"/>
      <c r="E1976" s="81"/>
      <c r="F1976" s="81"/>
      <c r="G1976"/>
      <c r="H1976"/>
      <c r="I1976" s="16"/>
    </row>
    <row r="1977" spans="2:9" ht="13" x14ac:dyDescent="0.2">
      <c r="B1977" s="88"/>
      <c r="C1977"/>
      <c r="D1977"/>
      <c r="E1977" s="81"/>
      <c r="F1977" s="81"/>
      <c r="G1977"/>
      <c r="H1977"/>
      <c r="I1977" s="16"/>
    </row>
    <row r="1978" spans="2:9" ht="13" x14ac:dyDescent="0.2">
      <c r="B1978" s="88"/>
      <c r="C1978"/>
      <c r="D1978"/>
      <c r="E1978" s="81"/>
      <c r="F1978" s="81"/>
      <c r="G1978"/>
      <c r="H1978"/>
      <c r="I1978" s="16"/>
    </row>
    <row r="1979" spans="2:9" ht="13" x14ac:dyDescent="0.2">
      <c r="B1979" s="88"/>
      <c r="C1979"/>
      <c r="D1979"/>
      <c r="E1979" s="81"/>
      <c r="F1979" s="81"/>
      <c r="G1979"/>
      <c r="H1979"/>
      <c r="I1979" s="16"/>
    </row>
    <row r="1980" spans="2:9" ht="13" x14ac:dyDescent="0.2">
      <c r="B1980" s="88"/>
      <c r="C1980"/>
      <c r="D1980"/>
      <c r="E1980" s="81"/>
      <c r="F1980" s="81"/>
      <c r="G1980"/>
      <c r="H1980"/>
      <c r="I1980" s="16"/>
    </row>
    <row r="1981" spans="2:9" ht="13" x14ac:dyDescent="0.2">
      <c r="B1981" s="88"/>
      <c r="C1981"/>
      <c r="D1981"/>
      <c r="E1981" s="81"/>
      <c r="F1981" s="81"/>
      <c r="G1981"/>
      <c r="H1981"/>
      <c r="I1981" s="16"/>
    </row>
    <row r="1982" spans="2:9" ht="13" x14ac:dyDescent="0.2">
      <c r="B1982" s="88"/>
      <c r="C1982"/>
      <c r="D1982"/>
      <c r="E1982" s="81"/>
      <c r="F1982" s="81"/>
      <c r="G1982"/>
      <c r="H1982"/>
      <c r="I1982" s="16"/>
    </row>
    <row r="1983" spans="2:9" ht="13" x14ac:dyDescent="0.2">
      <c r="B1983" s="88"/>
      <c r="C1983"/>
      <c r="D1983"/>
      <c r="E1983" s="81"/>
      <c r="F1983" s="81"/>
      <c r="G1983"/>
      <c r="H1983"/>
      <c r="I1983" s="16"/>
    </row>
    <row r="1984" spans="2:9" ht="13" x14ac:dyDescent="0.2">
      <c r="B1984" s="88"/>
      <c r="C1984"/>
      <c r="D1984"/>
      <c r="E1984" s="81"/>
      <c r="F1984" s="81"/>
      <c r="G1984"/>
      <c r="H1984"/>
      <c r="I1984" s="16"/>
    </row>
    <row r="1985" spans="2:9" ht="13" x14ac:dyDescent="0.2">
      <c r="B1985" s="88"/>
      <c r="C1985"/>
      <c r="D1985"/>
      <c r="E1985" s="81"/>
      <c r="F1985" s="81"/>
      <c r="G1985"/>
      <c r="H1985"/>
      <c r="I1985" s="16"/>
    </row>
    <row r="1986" spans="2:9" ht="13" x14ac:dyDescent="0.2">
      <c r="B1986" s="88"/>
      <c r="C1986"/>
      <c r="D1986"/>
      <c r="E1986" s="81"/>
      <c r="F1986" s="81"/>
      <c r="G1986"/>
      <c r="H1986"/>
      <c r="I1986" s="16"/>
    </row>
    <row r="1987" spans="2:9" ht="13" x14ac:dyDescent="0.2">
      <c r="B1987" s="88"/>
      <c r="C1987"/>
      <c r="D1987"/>
      <c r="E1987" s="81"/>
      <c r="F1987" s="81"/>
      <c r="G1987"/>
      <c r="H1987"/>
      <c r="I1987" s="16"/>
    </row>
    <row r="1988" spans="2:9" ht="13" x14ac:dyDescent="0.2">
      <c r="B1988" s="88"/>
      <c r="C1988"/>
      <c r="D1988"/>
      <c r="E1988" s="81"/>
      <c r="F1988" s="81"/>
      <c r="G1988"/>
      <c r="H1988"/>
      <c r="I1988" s="16"/>
    </row>
    <row r="1989" spans="2:9" ht="13" x14ac:dyDescent="0.2">
      <c r="B1989" s="88"/>
      <c r="C1989"/>
      <c r="D1989"/>
      <c r="E1989" s="81"/>
      <c r="F1989" s="81"/>
      <c r="G1989"/>
      <c r="H1989"/>
      <c r="I1989" s="16"/>
    </row>
    <row r="1990" spans="2:9" ht="13" x14ac:dyDescent="0.2">
      <c r="B1990" s="88"/>
      <c r="C1990"/>
      <c r="D1990"/>
      <c r="E1990" s="81"/>
      <c r="F1990" s="81"/>
      <c r="G1990"/>
      <c r="H1990"/>
      <c r="I1990" s="16"/>
    </row>
    <row r="1991" spans="2:9" ht="13" x14ac:dyDescent="0.2">
      <c r="B1991" s="88"/>
      <c r="C1991"/>
      <c r="D1991"/>
      <c r="E1991" s="81"/>
      <c r="F1991" s="81"/>
      <c r="G1991"/>
      <c r="H1991"/>
      <c r="I1991" s="16"/>
    </row>
    <row r="1992" spans="2:9" ht="13" x14ac:dyDescent="0.2">
      <c r="B1992" s="88"/>
      <c r="C1992"/>
      <c r="D1992"/>
      <c r="E1992" s="81"/>
      <c r="F1992" s="81"/>
      <c r="G1992"/>
      <c r="H1992"/>
      <c r="I1992" s="16"/>
    </row>
    <row r="1993" spans="2:9" ht="13" x14ac:dyDescent="0.2">
      <c r="B1993" s="88"/>
      <c r="C1993"/>
      <c r="D1993"/>
      <c r="E1993" s="81"/>
      <c r="F1993" s="81"/>
      <c r="G1993"/>
      <c r="H1993"/>
      <c r="I1993" s="16"/>
    </row>
    <row r="1994" spans="2:9" ht="13" x14ac:dyDescent="0.2">
      <c r="B1994" s="88"/>
      <c r="C1994"/>
      <c r="D1994"/>
      <c r="E1994" s="81"/>
      <c r="F1994" s="81"/>
      <c r="G1994"/>
      <c r="H1994"/>
      <c r="I1994" s="16"/>
    </row>
    <row r="1995" spans="2:9" ht="13" x14ac:dyDescent="0.2">
      <c r="B1995" s="88"/>
      <c r="C1995"/>
      <c r="D1995"/>
      <c r="E1995" s="81"/>
      <c r="F1995" s="81"/>
      <c r="G1995"/>
      <c r="H1995"/>
      <c r="I1995" s="16"/>
    </row>
    <row r="1996" spans="2:9" ht="13" x14ac:dyDescent="0.2">
      <c r="B1996" s="88"/>
      <c r="C1996"/>
      <c r="D1996"/>
      <c r="E1996" s="81"/>
      <c r="F1996" s="81"/>
      <c r="G1996"/>
      <c r="H1996"/>
      <c r="I1996" s="16"/>
    </row>
    <row r="1997" spans="2:9" ht="13" x14ac:dyDescent="0.2">
      <c r="B1997" s="88"/>
      <c r="C1997"/>
      <c r="D1997"/>
      <c r="E1997" s="81"/>
      <c r="F1997" s="81"/>
      <c r="G1997"/>
      <c r="H1997"/>
      <c r="I1997" s="16"/>
    </row>
    <row r="1998" spans="2:9" ht="13" x14ac:dyDescent="0.2">
      <c r="B1998" s="88"/>
      <c r="C1998"/>
      <c r="D1998"/>
      <c r="E1998" s="81"/>
      <c r="F1998" s="81"/>
      <c r="G1998"/>
      <c r="H1998"/>
      <c r="I1998" s="16"/>
    </row>
    <row r="1999" spans="2:9" ht="13" x14ac:dyDescent="0.2">
      <c r="B1999" s="88"/>
      <c r="C1999"/>
      <c r="D1999"/>
      <c r="E1999" s="81"/>
      <c r="F1999" s="81"/>
      <c r="G1999"/>
      <c r="H1999"/>
      <c r="I1999" s="16"/>
    </row>
    <row r="2000" spans="2:9" ht="13" x14ac:dyDescent="0.2">
      <c r="B2000" s="88"/>
      <c r="C2000"/>
      <c r="D2000"/>
      <c r="E2000" s="81"/>
      <c r="F2000" s="81"/>
      <c r="G2000"/>
      <c r="H2000"/>
      <c r="I2000" s="16"/>
    </row>
    <row r="2001" spans="2:9" ht="13" x14ac:dyDescent="0.2">
      <c r="B2001" s="88"/>
      <c r="C2001"/>
      <c r="D2001"/>
      <c r="E2001" s="81"/>
      <c r="F2001" s="81"/>
      <c r="G2001"/>
      <c r="H2001"/>
      <c r="I2001" s="16"/>
    </row>
    <row r="2002" spans="2:9" ht="13" x14ac:dyDescent="0.2">
      <c r="B2002" s="88"/>
      <c r="C2002"/>
      <c r="D2002"/>
      <c r="E2002" s="81"/>
      <c r="F2002" s="81"/>
      <c r="G2002"/>
      <c r="H2002"/>
      <c r="I2002" s="16"/>
    </row>
    <row r="2003" spans="2:9" ht="13" x14ac:dyDescent="0.2">
      <c r="B2003" s="88"/>
      <c r="C2003"/>
      <c r="D2003"/>
      <c r="E2003" s="81"/>
      <c r="F2003" s="81"/>
      <c r="G2003"/>
      <c r="H2003"/>
      <c r="I2003" s="16"/>
    </row>
    <row r="2004" spans="2:9" ht="13" x14ac:dyDescent="0.2">
      <c r="B2004" s="88"/>
      <c r="C2004"/>
      <c r="D2004"/>
      <c r="E2004" s="81"/>
      <c r="F2004" s="81"/>
      <c r="G2004"/>
      <c r="H2004"/>
      <c r="I2004" s="16"/>
    </row>
    <row r="2005" spans="2:9" ht="13" x14ac:dyDescent="0.2">
      <c r="B2005" s="88"/>
      <c r="C2005"/>
      <c r="D2005"/>
      <c r="E2005" s="81"/>
      <c r="F2005" s="81"/>
      <c r="G2005"/>
      <c r="H2005"/>
      <c r="I2005" s="16"/>
    </row>
    <row r="2006" spans="2:9" ht="13" x14ac:dyDescent="0.2">
      <c r="B2006" s="88"/>
      <c r="C2006"/>
      <c r="D2006"/>
      <c r="E2006" s="81"/>
      <c r="F2006" s="81"/>
      <c r="G2006"/>
      <c r="H2006"/>
      <c r="I2006" s="16"/>
    </row>
    <row r="2007" spans="2:9" ht="13" x14ac:dyDescent="0.2">
      <c r="B2007" s="88"/>
      <c r="C2007"/>
      <c r="D2007"/>
      <c r="E2007" s="81"/>
      <c r="F2007" s="81"/>
      <c r="G2007"/>
      <c r="H2007"/>
      <c r="I2007" s="16"/>
    </row>
    <row r="2008" spans="2:9" ht="13" x14ac:dyDescent="0.2">
      <c r="B2008" s="88"/>
      <c r="C2008"/>
      <c r="D2008"/>
      <c r="E2008" s="81"/>
      <c r="F2008" s="81"/>
      <c r="G2008"/>
      <c r="H2008"/>
      <c r="I2008" s="16"/>
    </row>
    <row r="2009" spans="2:9" ht="13" x14ac:dyDescent="0.2">
      <c r="B2009" s="88"/>
      <c r="C2009"/>
      <c r="D2009"/>
      <c r="E2009" s="81"/>
      <c r="F2009" s="81"/>
      <c r="G2009"/>
      <c r="H2009"/>
      <c r="I2009" s="16"/>
    </row>
    <row r="2010" spans="2:9" ht="13" x14ac:dyDescent="0.2">
      <c r="B2010" s="88"/>
      <c r="C2010"/>
      <c r="D2010"/>
      <c r="E2010" s="81"/>
      <c r="F2010" s="81"/>
      <c r="G2010"/>
      <c r="H2010"/>
      <c r="I2010" s="16"/>
    </row>
    <row r="2011" spans="2:9" ht="13" x14ac:dyDescent="0.2">
      <c r="B2011" s="88"/>
      <c r="C2011"/>
      <c r="D2011"/>
      <c r="E2011" s="81"/>
      <c r="F2011" s="81"/>
      <c r="G2011"/>
      <c r="H2011"/>
      <c r="I2011" s="16"/>
    </row>
    <row r="2012" spans="2:9" ht="13" x14ac:dyDescent="0.2">
      <c r="B2012" s="88"/>
      <c r="C2012"/>
      <c r="D2012"/>
      <c r="E2012" s="81"/>
      <c r="F2012" s="81"/>
      <c r="G2012"/>
      <c r="H2012"/>
      <c r="I2012" s="16"/>
    </row>
    <row r="2013" spans="2:9" ht="13" x14ac:dyDescent="0.2">
      <c r="B2013" s="88"/>
      <c r="C2013"/>
      <c r="D2013"/>
      <c r="E2013" s="81"/>
      <c r="F2013" s="81"/>
      <c r="G2013"/>
      <c r="H2013"/>
      <c r="I2013" s="16"/>
    </row>
    <row r="2014" spans="2:9" ht="13" x14ac:dyDescent="0.2">
      <c r="B2014" s="88"/>
      <c r="C2014"/>
      <c r="D2014"/>
      <c r="E2014" s="81"/>
      <c r="F2014" s="81"/>
      <c r="G2014"/>
      <c r="H2014"/>
      <c r="I2014" s="16"/>
    </row>
    <row r="2015" spans="2:9" ht="13" x14ac:dyDescent="0.2">
      <c r="B2015" s="88"/>
      <c r="C2015"/>
      <c r="D2015"/>
      <c r="E2015" s="81"/>
      <c r="F2015" s="81"/>
      <c r="G2015"/>
      <c r="H2015"/>
      <c r="I2015" s="16"/>
    </row>
    <row r="2016" spans="2:9" ht="13" x14ac:dyDescent="0.2">
      <c r="B2016" s="88"/>
      <c r="C2016"/>
      <c r="D2016"/>
      <c r="E2016" s="81"/>
      <c r="F2016" s="81"/>
      <c r="G2016"/>
      <c r="H2016"/>
      <c r="I2016" s="16"/>
    </row>
    <row r="2017" spans="2:9" ht="13" x14ac:dyDescent="0.2">
      <c r="B2017" s="88"/>
      <c r="C2017"/>
      <c r="D2017"/>
      <c r="E2017" s="81"/>
      <c r="F2017" s="81"/>
      <c r="G2017"/>
      <c r="H2017"/>
      <c r="I2017" s="16"/>
    </row>
    <row r="2018" spans="2:9" ht="13" x14ac:dyDescent="0.2">
      <c r="B2018" s="88"/>
      <c r="C2018"/>
      <c r="D2018"/>
      <c r="E2018" s="81"/>
      <c r="F2018" s="81"/>
      <c r="G2018"/>
      <c r="H2018"/>
      <c r="I2018" s="16"/>
    </row>
    <row r="2019" spans="2:9" ht="13" x14ac:dyDescent="0.2">
      <c r="B2019" s="88"/>
      <c r="C2019"/>
      <c r="D2019"/>
      <c r="E2019" s="81"/>
      <c r="F2019" s="81"/>
      <c r="G2019"/>
      <c r="H2019"/>
      <c r="I2019" s="16"/>
    </row>
    <row r="2020" spans="2:9" ht="13" x14ac:dyDescent="0.2">
      <c r="B2020" s="88"/>
      <c r="C2020"/>
      <c r="D2020"/>
      <c r="E2020" s="81"/>
      <c r="F2020" s="81"/>
      <c r="G2020"/>
      <c r="H2020"/>
      <c r="I2020" s="16"/>
    </row>
    <row r="2021" spans="2:9" ht="13" x14ac:dyDescent="0.2">
      <c r="B2021" s="88"/>
      <c r="C2021"/>
      <c r="D2021"/>
      <c r="E2021" s="81"/>
      <c r="F2021" s="81"/>
      <c r="G2021"/>
      <c r="H2021"/>
      <c r="I2021" s="16"/>
    </row>
    <row r="2022" spans="2:9" ht="13" x14ac:dyDescent="0.2">
      <c r="B2022" s="88"/>
      <c r="C2022"/>
      <c r="D2022"/>
      <c r="E2022" s="81"/>
      <c r="F2022" s="81"/>
      <c r="G2022"/>
      <c r="H2022"/>
      <c r="I2022" s="16"/>
    </row>
    <row r="2023" spans="2:9" ht="13" x14ac:dyDescent="0.2">
      <c r="B2023" s="88"/>
      <c r="C2023"/>
      <c r="D2023"/>
      <c r="E2023" s="81"/>
      <c r="F2023" s="81"/>
      <c r="G2023"/>
      <c r="H2023"/>
      <c r="I2023" s="16"/>
    </row>
    <row r="2024" spans="2:9" ht="13" x14ac:dyDescent="0.2">
      <c r="B2024" s="88"/>
      <c r="C2024"/>
      <c r="D2024"/>
      <c r="E2024" s="81"/>
      <c r="F2024" s="81"/>
      <c r="G2024"/>
      <c r="H2024"/>
      <c r="I2024" s="16"/>
    </row>
    <row r="2025" spans="2:9" ht="13" x14ac:dyDescent="0.2">
      <c r="B2025" s="88"/>
      <c r="C2025"/>
      <c r="D2025"/>
      <c r="E2025" s="81"/>
      <c r="F2025" s="81"/>
      <c r="G2025"/>
      <c r="H2025"/>
      <c r="I2025" s="16"/>
    </row>
    <row r="2026" spans="2:9" ht="13" x14ac:dyDescent="0.2">
      <c r="B2026" s="88"/>
      <c r="C2026"/>
      <c r="D2026"/>
      <c r="E2026" s="81"/>
      <c r="F2026" s="81"/>
      <c r="G2026"/>
      <c r="H2026"/>
      <c r="I2026" s="16"/>
    </row>
    <row r="2027" spans="2:9" ht="13" x14ac:dyDescent="0.2">
      <c r="B2027" s="88"/>
      <c r="C2027"/>
      <c r="D2027"/>
      <c r="E2027" s="81"/>
      <c r="F2027" s="81"/>
      <c r="G2027"/>
      <c r="H2027"/>
      <c r="I2027" s="16"/>
    </row>
    <row r="2028" spans="2:9" ht="13" x14ac:dyDescent="0.2">
      <c r="B2028" s="88"/>
      <c r="C2028"/>
      <c r="D2028"/>
      <c r="E2028" s="81"/>
      <c r="F2028" s="81"/>
      <c r="G2028"/>
      <c r="H2028"/>
      <c r="I2028" s="16"/>
    </row>
    <row r="2029" spans="2:9" ht="13" x14ac:dyDescent="0.2">
      <c r="B2029" s="88"/>
      <c r="C2029"/>
      <c r="D2029"/>
      <c r="E2029" s="81"/>
      <c r="F2029" s="81"/>
      <c r="G2029"/>
      <c r="H2029"/>
      <c r="I2029" s="16"/>
    </row>
    <row r="2030" spans="2:9" ht="13" x14ac:dyDescent="0.2">
      <c r="B2030" s="88"/>
      <c r="C2030"/>
      <c r="D2030"/>
      <c r="E2030" s="81"/>
      <c r="F2030" s="81"/>
      <c r="G2030"/>
      <c r="H2030"/>
      <c r="I2030" s="16"/>
    </row>
    <row r="2031" spans="2:9" ht="13" x14ac:dyDescent="0.2">
      <c r="B2031" s="88"/>
      <c r="C2031"/>
      <c r="D2031"/>
      <c r="E2031" s="81"/>
      <c r="F2031" s="81"/>
      <c r="G2031"/>
      <c r="H2031"/>
      <c r="I2031" s="16"/>
    </row>
    <row r="2032" spans="2:9" ht="13" x14ac:dyDescent="0.2">
      <c r="B2032" s="88"/>
      <c r="C2032"/>
      <c r="D2032"/>
      <c r="E2032" s="81"/>
      <c r="F2032" s="81"/>
      <c r="G2032"/>
      <c r="H2032"/>
      <c r="I2032" s="16"/>
    </row>
    <row r="2033" spans="2:9" ht="13" x14ac:dyDescent="0.2">
      <c r="B2033" s="88"/>
      <c r="C2033"/>
      <c r="D2033"/>
      <c r="E2033" s="81"/>
      <c r="F2033" s="81"/>
      <c r="G2033"/>
      <c r="H2033"/>
      <c r="I2033" s="16"/>
    </row>
    <row r="2034" spans="2:9" ht="13" x14ac:dyDescent="0.2">
      <c r="B2034" s="88"/>
      <c r="C2034"/>
      <c r="D2034"/>
      <c r="E2034" s="81"/>
      <c r="F2034" s="81"/>
      <c r="G2034"/>
      <c r="H2034"/>
      <c r="I2034" s="16"/>
    </row>
    <row r="2035" spans="2:9" ht="13" x14ac:dyDescent="0.2">
      <c r="B2035" s="88"/>
      <c r="C2035"/>
      <c r="D2035"/>
      <c r="E2035" s="81"/>
      <c r="F2035" s="81"/>
      <c r="G2035"/>
      <c r="H2035"/>
      <c r="I2035" s="16"/>
    </row>
    <row r="2036" spans="2:9" ht="13" x14ac:dyDescent="0.2">
      <c r="B2036" s="88"/>
      <c r="C2036"/>
      <c r="D2036"/>
      <c r="E2036" s="81"/>
      <c r="F2036" s="81"/>
      <c r="G2036"/>
      <c r="H2036"/>
      <c r="I2036" s="16"/>
    </row>
    <row r="2037" spans="2:9" ht="13" x14ac:dyDescent="0.2">
      <c r="B2037" s="88"/>
      <c r="C2037"/>
      <c r="D2037"/>
      <c r="E2037" s="81"/>
      <c r="F2037" s="81"/>
      <c r="G2037"/>
      <c r="H2037"/>
      <c r="I2037" s="16"/>
    </row>
    <row r="2038" spans="2:9" ht="13" x14ac:dyDescent="0.2">
      <c r="B2038" s="88"/>
      <c r="C2038"/>
      <c r="D2038"/>
      <c r="E2038" s="81"/>
      <c r="F2038" s="81"/>
      <c r="G2038"/>
      <c r="H2038"/>
      <c r="I2038" s="16"/>
    </row>
    <row r="2039" spans="2:9" ht="13" x14ac:dyDescent="0.2">
      <c r="B2039" s="88"/>
      <c r="C2039"/>
      <c r="D2039"/>
      <c r="E2039" s="81"/>
      <c r="F2039" s="81"/>
      <c r="G2039"/>
      <c r="H2039"/>
      <c r="I2039" s="16"/>
    </row>
    <row r="2040" spans="2:9" ht="13" x14ac:dyDescent="0.2">
      <c r="B2040" s="88"/>
      <c r="C2040"/>
      <c r="D2040"/>
      <c r="E2040" s="81"/>
      <c r="F2040" s="81"/>
      <c r="G2040"/>
      <c r="H2040"/>
      <c r="I2040" s="16"/>
    </row>
    <row r="2041" spans="2:9" ht="13" x14ac:dyDescent="0.2">
      <c r="B2041" s="88"/>
      <c r="C2041"/>
      <c r="D2041"/>
      <c r="E2041" s="81"/>
      <c r="F2041" s="81"/>
      <c r="G2041"/>
      <c r="H2041"/>
      <c r="I2041" s="16"/>
    </row>
    <row r="2042" spans="2:9" ht="13" x14ac:dyDescent="0.2">
      <c r="B2042" s="88"/>
      <c r="C2042"/>
      <c r="D2042"/>
      <c r="E2042" s="81"/>
      <c r="F2042" s="81"/>
      <c r="G2042"/>
      <c r="H2042"/>
      <c r="I2042" s="16"/>
    </row>
    <row r="2043" spans="2:9" ht="13" x14ac:dyDescent="0.2">
      <c r="B2043" s="88"/>
      <c r="C2043"/>
      <c r="D2043"/>
      <c r="E2043" s="81"/>
      <c r="F2043" s="81"/>
      <c r="G2043"/>
      <c r="H2043"/>
      <c r="I2043" s="16"/>
    </row>
    <row r="2044" spans="2:9" ht="13" x14ac:dyDescent="0.2">
      <c r="B2044" s="88"/>
      <c r="C2044"/>
      <c r="D2044"/>
      <c r="E2044" s="81"/>
      <c r="F2044" s="81"/>
      <c r="G2044"/>
      <c r="H2044"/>
      <c r="I2044" s="16"/>
    </row>
    <row r="2045" spans="2:9" ht="13" x14ac:dyDescent="0.2">
      <c r="B2045" s="88"/>
      <c r="C2045"/>
      <c r="D2045"/>
      <c r="E2045" s="81"/>
      <c r="F2045" s="81"/>
      <c r="G2045"/>
      <c r="H2045"/>
      <c r="I2045" s="16"/>
    </row>
    <row r="2046" spans="2:9" ht="13" x14ac:dyDescent="0.2">
      <c r="B2046" s="88"/>
      <c r="C2046"/>
      <c r="D2046"/>
      <c r="E2046" s="81"/>
      <c r="F2046" s="81"/>
      <c r="G2046"/>
      <c r="H2046"/>
      <c r="I2046" s="16"/>
    </row>
    <row r="2047" spans="2:9" ht="13" x14ac:dyDescent="0.2">
      <c r="B2047" s="88"/>
      <c r="C2047"/>
      <c r="D2047"/>
      <c r="E2047" s="81"/>
      <c r="F2047" s="81"/>
      <c r="G2047"/>
      <c r="H2047"/>
      <c r="I2047" s="16"/>
    </row>
    <row r="2048" spans="2:9" ht="13" x14ac:dyDescent="0.2">
      <c r="B2048" s="88"/>
      <c r="C2048"/>
      <c r="D2048"/>
      <c r="E2048" s="81"/>
      <c r="F2048" s="81"/>
      <c r="G2048"/>
      <c r="H2048"/>
      <c r="I2048" s="16"/>
    </row>
    <row r="2049" spans="2:9" ht="13" x14ac:dyDescent="0.2">
      <c r="B2049" s="88"/>
      <c r="C2049"/>
      <c r="D2049"/>
      <c r="E2049" s="81"/>
      <c r="F2049" s="81"/>
      <c r="G2049"/>
      <c r="H2049"/>
      <c r="I2049" s="16"/>
    </row>
    <row r="2050" spans="2:9" ht="13" x14ac:dyDescent="0.2">
      <c r="B2050" s="88"/>
      <c r="C2050"/>
      <c r="D2050"/>
      <c r="E2050" s="81"/>
      <c r="F2050" s="81"/>
      <c r="G2050"/>
      <c r="H2050"/>
      <c r="I2050" s="16"/>
    </row>
    <row r="2051" spans="2:9" ht="13" x14ac:dyDescent="0.2">
      <c r="B2051" s="88"/>
      <c r="C2051"/>
      <c r="D2051"/>
      <c r="E2051" s="81"/>
      <c r="F2051" s="81"/>
      <c r="G2051"/>
      <c r="H2051"/>
      <c r="I2051" s="16"/>
    </row>
    <row r="2052" spans="2:9" ht="13" x14ac:dyDescent="0.2">
      <c r="B2052" s="88"/>
      <c r="C2052"/>
      <c r="D2052"/>
      <c r="E2052" s="81"/>
      <c r="F2052" s="81"/>
      <c r="G2052"/>
      <c r="H2052"/>
      <c r="I2052" s="16"/>
    </row>
    <row r="2053" spans="2:9" ht="13" x14ac:dyDescent="0.2">
      <c r="B2053" s="88"/>
      <c r="C2053"/>
      <c r="D2053"/>
      <c r="E2053" s="81"/>
      <c r="F2053" s="81"/>
      <c r="G2053"/>
      <c r="H2053"/>
      <c r="I2053" s="16"/>
    </row>
    <row r="2054" spans="2:9" ht="13" x14ac:dyDescent="0.2">
      <c r="B2054" s="88"/>
      <c r="C2054"/>
      <c r="D2054"/>
      <c r="E2054" s="81"/>
      <c r="F2054" s="81"/>
      <c r="G2054"/>
      <c r="H2054"/>
      <c r="I2054" s="16"/>
    </row>
    <row r="2055" spans="2:9" ht="13" x14ac:dyDescent="0.2">
      <c r="B2055" s="88"/>
      <c r="C2055"/>
      <c r="D2055"/>
      <c r="E2055" s="81"/>
      <c r="F2055" s="81"/>
      <c r="G2055"/>
      <c r="H2055"/>
      <c r="I2055" s="16"/>
    </row>
    <row r="2056" spans="2:9" ht="13" x14ac:dyDescent="0.2">
      <c r="B2056" s="88"/>
      <c r="C2056"/>
      <c r="D2056"/>
      <c r="E2056" s="81"/>
      <c r="F2056" s="81"/>
      <c r="G2056"/>
      <c r="H2056"/>
      <c r="I2056" s="16"/>
    </row>
    <row r="2057" spans="2:9" ht="13" x14ac:dyDescent="0.2">
      <c r="B2057" s="88"/>
      <c r="C2057"/>
      <c r="D2057"/>
      <c r="E2057" s="81"/>
      <c r="F2057" s="81"/>
      <c r="G2057"/>
      <c r="H2057"/>
      <c r="I2057" s="16"/>
    </row>
    <row r="2058" spans="2:9" ht="13" x14ac:dyDescent="0.2">
      <c r="B2058" s="88"/>
      <c r="C2058"/>
      <c r="D2058"/>
      <c r="E2058" s="81"/>
      <c r="F2058" s="81"/>
      <c r="G2058"/>
      <c r="H2058"/>
      <c r="I2058" s="16"/>
    </row>
    <row r="2059" spans="2:9" ht="13" x14ac:dyDescent="0.2">
      <c r="B2059" s="88"/>
      <c r="C2059"/>
      <c r="D2059"/>
      <c r="E2059" s="81"/>
      <c r="F2059" s="81"/>
      <c r="G2059"/>
      <c r="H2059"/>
      <c r="I2059" s="16"/>
    </row>
    <row r="2060" spans="2:9" ht="13" x14ac:dyDescent="0.2">
      <c r="B2060" s="88"/>
      <c r="C2060"/>
      <c r="D2060"/>
      <c r="E2060" s="81"/>
      <c r="F2060" s="81"/>
      <c r="G2060"/>
      <c r="H2060"/>
      <c r="I2060" s="16"/>
    </row>
    <row r="2061" spans="2:9" ht="13" x14ac:dyDescent="0.2">
      <c r="B2061" s="88"/>
      <c r="C2061"/>
      <c r="D2061"/>
      <c r="E2061" s="81"/>
      <c r="F2061" s="81"/>
      <c r="G2061"/>
      <c r="H2061"/>
      <c r="I2061" s="16"/>
    </row>
    <row r="2062" spans="2:9" ht="13" x14ac:dyDescent="0.2">
      <c r="B2062" s="88"/>
      <c r="C2062"/>
      <c r="D2062"/>
      <c r="E2062" s="81"/>
      <c r="F2062" s="81"/>
      <c r="G2062"/>
      <c r="H2062"/>
      <c r="I2062" s="16"/>
    </row>
    <row r="2063" spans="2:9" ht="13" x14ac:dyDescent="0.2">
      <c r="B2063" s="88"/>
      <c r="C2063"/>
      <c r="D2063"/>
      <c r="E2063" s="81"/>
      <c r="F2063" s="81"/>
      <c r="G2063"/>
      <c r="H2063"/>
      <c r="I2063" s="16"/>
    </row>
    <row r="2064" spans="2:9" ht="13" x14ac:dyDescent="0.2">
      <c r="B2064" s="88"/>
      <c r="C2064"/>
      <c r="D2064"/>
      <c r="E2064" s="81"/>
      <c r="F2064" s="81"/>
      <c r="G2064"/>
      <c r="H2064"/>
      <c r="I2064" s="16"/>
    </row>
    <row r="2065" spans="2:9" ht="13" x14ac:dyDescent="0.2">
      <c r="B2065" s="88"/>
      <c r="C2065"/>
      <c r="D2065"/>
      <c r="E2065" s="81"/>
      <c r="F2065" s="81"/>
      <c r="G2065"/>
      <c r="H2065"/>
      <c r="I2065" s="16"/>
    </row>
    <row r="2066" spans="2:9" ht="13" x14ac:dyDescent="0.2">
      <c r="B2066" s="88"/>
      <c r="C2066"/>
      <c r="D2066"/>
      <c r="E2066" s="81"/>
      <c r="F2066" s="81"/>
      <c r="G2066"/>
      <c r="H2066"/>
      <c r="I2066" s="16"/>
    </row>
    <row r="2067" spans="2:9" ht="13" x14ac:dyDescent="0.2">
      <c r="B2067" s="88"/>
      <c r="C2067"/>
      <c r="D2067"/>
      <c r="E2067" s="81"/>
      <c r="F2067" s="81"/>
      <c r="G2067"/>
      <c r="H2067"/>
      <c r="I2067" s="16"/>
    </row>
    <row r="2068" spans="2:9" ht="13" x14ac:dyDescent="0.2">
      <c r="B2068" s="88"/>
      <c r="C2068"/>
      <c r="D2068"/>
      <c r="E2068" s="81"/>
      <c r="F2068" s="81"/>
      <c r="G2068"/>
      <c r="H2068"/>
      <c r="I2068" s="16"/>
    </row>
    <row r="2069" spans="2:9" ht="13" x14ac:dyDescent="0.2">
      <c r="B2069" s="88"/>
      <c r="C2069"/>
      <c r="D2069"/>
      <c r="E2069" s="81"/>
      <c r="F2069" s="81"/>
      <c r="G2069"/>
      <c r="H2069"/>
      <c r="I2069" s="16"/>
    </row>
    <row r="2070" spans="2:9" ht="13" x14ac:dyDescent="0.2">
      <c r="B2070" s="88"/>
      <c r="C2070"/>
      <c r="D2070"/>
      <c r="E2070" s="81"/>
      <c r="F2070" s="81"/>
      <c r="G2070"/>
      <c r="H2070"/>
      <c r="I2070" s="16"/>
    </row>
    <row r="2071" spans="2:9" ht="13" x14ac:dyDescent="0.2">
      <c r="B2071" s="88"/>
      <c r="C2071"/>
      <c r="D2071"/>
      <c r="E2071" s="81"/>
      <c r="F2071" s="81"/>
      <c r="G2071"/>
      <c r="H2071"/>
      <c r="I2071" s="16"/>
    </row>
    <row r="2072" spans="2:9" ht="13" x14ac:dyDescent="0.2">
      <c r="B2072" s="88"/>
      <c r="C2072"/>
      <c r="D2072"/>
      <c r="E2072" s="81"/>
      <c r="F2072" s="81"/>
      <c r="G2072"/>
      <c r="H2072"/>
      <c r="I2072" s="16"/>
    </row>
    <row r="2073" spans="2:9" ht="13" x14ac:dyDescent="0.2">
      <c r="B2073" s="88"/>
      <c r="C2073"/>
      <c r="D2073"/>
      <c r="E2073" s="81"/>
      <c r="F2073" s="81"/>
      <c r="G2073"/>
      <c r="H2073"/>
      <c r="I2073" s="16"/>
    </row>
    <row r="2074" spans="2:9" ht="13" x14ac:dyDescent="0.2">
      <c r="B2074" s="88"/>
      <c r="C2074"/>
      <c r="D2074"/>
      <c r="E2074" s="81"/>
      <c r="F2074" s="81"/>
      <c r="G2074"/>
      <c r="H2074"/>
      <c r="I2074" s="16"/>
    </row>
    <row r="2075" spans="2:9" ht="13" x14ac:dyDescent="0.2">
      <c r="B2075" s="88"/>
      <c r="C2075"/>
      <c r="D2075"/>
      <c r="E2075" s="81"/>
      <c r="F2075" s="81"/>
      <c r="G2075"/>
      <c r="H2075"/>
      <c r="I2075" s="16"/>
    </row>
    <row r="2076" spans="2:9" ht="13" x14ac:dyDescent="0.2">
      <c r="B2076" s="88"/>
      <c r="C2076"/>
      <c r="D2076"/>
      <c r="E2076" s="81"/>
      <c r="F2076" s="81"/>
      <c r="G2076"/>
      <c r="H2076"/>
      <c r="I2076" s="16"/>
    </row>
    <row r="2077" spans="2:9" ht="13" x14ac:dyDescent="0.2">
      <c r="B2077" s="88"/>
      <c r="C2077"/>
      <c r="D2077"/>
      <c r="E2077" s="81"/>
      <c r="F2077" s="81"/>
      <c r="G2077"/>
      <c r="H2077"/>
      <c r="I2077" s="16"/>
    </row>
    <row r="2078" spans="2:9" ht="13" x14ac:dyDescent="0.2">
      <c r="B2078" s="88"/>
      <c r="C2078"/>
      <c r="D2078"/>
      <c r="E2078" s="81"/>
      <c r="F2078" s="81"/>
      <c r="G2078"/>
      <c r="H2078"/>
      <c r="I2078" s="16"/>
    </row>
    <row r="2079" spans="2:9" ht="13" x14ac:dyDescent="0.2">
      <c r="B2079" s="88"/>
      <c r="C2079"/>
      <c r="D2079"/>
      <c r="E2079" s="81"/>
      <c r="F2079" s="81"/>
      <c r="G2079"/>
      <c r="H2079"/>
      <c r="I2079" s="16"/>
    </row>
    <row r="2080" spans="2:9" ht="13" x14ac:dyDescent="0.2">
      <c r="B2080" s="88"/>
      <c r="C2080"/>
      <c r="D2080"/>
      <c r="E2080" s="81"/>
      <c r="F2080" s="81"/>
      <c r="G2080"/>
      <c r="H2080"/>
      <c r="I2080" s="16"/>
    </row>
    <row r="2081" spans="2:9" ht="13" x14ac:dyDescent="0.2">
      <c r="B2081" s="88"/>
      <c r="C2081"/>
      <c r="D2081"/>
      <c r="E2081" s="81"/>
      <c r="F2081" s="81"/>
      <c r="G2081"/>
      <c r="H2081"/>
      <c r="I2081" s="16"/>
    </row>
    <row r="2082" spans="2:9" ht="13" x14ac:dyDescent="0.2">
      <c r="B2082" s="88"/>
      <c r="C2082"/>
      <c r="D2082"/>
      <c r="E2082" s="81"/>
      <c r="F2082" s="81"/>
      <c r="G2082"/>
      <c r="H2082"/>
      <c r="I2082" s="16"/>
    </row>
    <row r="2083" spans="2:9" ht="13" x14ac:dyDescent="0.2">
      <c r="B2083" s="88"/>
      <c r="C2083"/>
      <c r="D2083"/>
      <c r="E2083" s="81"/>
      <c r="F2083" s="81"/>
      <c r="G2083"/>
      <c r="H2083"/>
      <c r="I2083" s="16"/>
    </row>
    <row r="2084" spans="2:9" ht="13" x14ac:dyDescent="0.2">
      <c r="B2084" s="88"/>
      <c r="C2084"/>
      <c r="D2084"/>
      <c r="E2084" s="81"/>
      <c r="F2084" s="81"/>
      <c r="G2084"/>
      <c r="H2084"/>
      <c r="I2084" s="16"/>
    </row>
    <row r="2085" spans="2:9" ht="13" x14ac:dyDescent="0.2">
      <c r="B2085" s="88"/>
      <c r="C2085"/>
      <c r="D2085"/>
      <c r="E2085" s="81"/>
      <c r="F2085" s="81"/>
      <c r="G2085"/>
      <c r="H2085"/>
      <c r="I2085" s="16"/>
    </row>
    <row r="2086" spans="2:9" ht="13" x14ac:dyDescent="0.2">
      <c r="B2086" s="88"/>
      <c r="C2086"/>
      <c r="D2086"/>
      <c r="E2086" s="81"/>
      <c r="F2086" s="81"/>
      <c r="G2086"/>
      <c r="H2086"/>
      <c r="I2086" s="16"/>
    </row>
    <row r="2087" spans="2:9" ht="13" x14ac:dyDescent="0.2">
      <c r="B2087" s="88"/>
      <c r="C2087"/>
      <c r="D2087"/>
      <c r="E2087" s="81"/>
      <c r="F2087" s="81"/>
      <c r="G2087"/>
      <c r="H2087"/>
      <c r="I2087" s="16"/>
    </row>
    <row r="2088" spans="2:9" ht="13" x14ac:dyDescent="0.2">
      <c r="B2088" s="88"/>
      <c r="C2088"/>
      <c r="D2088"/>
      <c r="E2088" s="81"/>
      <c r="F2088" s="81"/>
      <c r="G2088"/>
      <c r="H2088"/>
      <c r="I2088" s="16"/>
    </row>
    <row r="2089" spans="2:9" ht="13" x14ac:dyDescent="0.2">
      <c r="B2089" s="88"/>
      <c r="C2089"/>
      <c r="D2089"/>
      <c r="E2089" s="81"/>
      <c r="F2089" s="81"/>
      <c r="G2089"/>
      <c r="H2089"/>
      <c r="I2089" s="16"/>
    </row>
    <row r="2090" spans="2:9" ht="13" x14ac:dyDescent="0.2">
      <c r="B2090" s="88"/>
      <c r="C2090"/>
      <c r="D2090"/>
      <c r="E2090" s="81"/>
      <c r="F2090" s="81"/>
      <c r="G2090"/>
      <c r="H2090"/>
      <c r="I2090" s="16"/>
    </row>
    <row r="2091" spans="2:9" ht="13" x14ac:dyDescent="0.2">
      <c r="B2091" s="88"/>
      <c r="C2091"/>
      <c r="D2091"/>
      <c r="E2091" s="81"/>
      <c r="F2091" s="81"/>
      <c r="G2091"/>
      <c r="H2091"/>
      <c r="I2091" s="16"/>
    </row>
    <row r="2092" spans="2:9" ht="13" x14ac:dyDescent="0.2">
      <c r="B2092" s="88"/>
      <c r="C2092"/>
      <c r="D2092"/>
      <c r="E2092" s="81"/>
      <c r="F2092" s="81"/>
      <c r="G2092"/>
      <c r="H2092"/>
      <c r="I2092" s="16"/>
    </row>
    <row r="2093" spans="2:9" ht="13" x14ac:dyDescent="0.2">
      <c r="B2093" s="88"/>
      <c r="C2093"/>
      <c r="D2093"/>
      <c r="E2093" s="81"/>
      <c r="F2093" s="81"/>
      <c r="G2093"/>
      <c r="H2093"/>
      <c r="I2093" s="16"/>
    </row>
    <row r="2094" spans="2:9" ht="13" x14ac:dyDescent="0.2">
      <c r="B2094" s="88"/>
      <c r="C2094"/>
      <c r="D2094"/>
      <c r="E2094" s="81"/>
      <c r="F2094" s="81"/>
      <c r="G2094"/>
      <c r="H2094"/>
      <c r="I2094" s="16"/>
    </row>
    <row r="2095" spans="2:9" ht="13" x14ac:dyDescent="0.2">
      <c r="B2095" s="88"/>
      <c r="C2095"/>
      <c r="D2095"/>
      <c r="E2095" s="81"/>
      <c r="F2095" s="81"/>
      <c r="G2095"/>
      <c r="H2095"/>
      <c r="I2095" s="16"/>
    </row>
    <row r="2096" spans="2:9" ht="13" x14ac:dyDescent="0.2">
      <c r="B2096" s="88"/>
      <c r="C2096"/>
      <c r="D2096"/>
      <c r="E2096" s="81"/>
      <c r="F2096" s="81"/>
      <c r="G2096"/>
      <c r="H2096"/>
      <c r="I2096" s="16"/>
    </row>
    <row r="2097" spans="2:9" ht="13" x14ac:dyDescent="0.2">
      <c r="B2097" s="88"/>
      <c r="C2097"/>
      <c r="D2097"/>
      <c r="E2097" s="81"/>
      <c r="F2097" s="81"/>
      <c r="G2097"/>
      <c r="H2097"/>
      <c r="I2097" s="16"/>
    </row>
    <row r="2098" spans="2:9" ht="13" x14ac:dyDescent="0.2">
      <c r="B2098" s="88"/>
      <c r="C2098"/>
      <c r="D2098"/>
      <c r="E2098" s="81"/>
      <c r="F2098" s="81"/>
      <c r="G2098"/>
      <c r="H2098"/>
      <c r="I2098" s="16"/>
    </row>
    <row r="2099" spans="2:9" ht="13" x14ac:dyDescent="0.2">
      <c r="B2099" s="88"/>
      <c r="C2099"/>
      <c r="D2099"/>
      <c r="E2099" s="81"/>
      <c r="F2099" s="81"/>
      <c r="G2099"/>
      <c r="H2099"/>
      <c r="I2099" s="16"/>
    </row>
    <row r="2100" spans="2:9" ht="13" x14ac:dyDescent="0.2">
      <c r="B2100" s="88"/>
      <c r="C2100"/>
      <c r="D2100"/>
      <c r="E2100" s="81"/>
      <c r="F2100" s="81"/>
      <c r="G2100"/>
      <c r="H2100"/>
      <c r="I2100" s="16"/>
    </row>
    <row r="2101" spans="2:9" ht="13" x14ac:dyDescent="0.2">
      <c r="B2101" s="88"/>
      <c r="C2101"/>
      <c r="D2101"/>
      <c r="E2101" s="81"/>
      <c r="F2101" s="81"/>
      <c r="G2101"/>
      <c r="H2101"/>
      <c r="I2101" s="16"/>
    </row>
    <row r="2102" spans="2:9" ht="13" x14ac:dyDescent="0.2">
      <c r="B2102" s="88"/>
      <c r="C2102"/>
      <c r="D2102"/>
      <c r="E2102" s="81"/>
      <c r="F2102" s="81"/>
      <c r="G2102"/>
      <c r="H2102"/>
      <c r="I2102" s="16"/>
    </row>
    <row r="2103" spans="2:9" ht="13" x14ac:dyDescent="0.2">
      <c r="B2103" s="88"/>
      <c r="C2103"/>
      <c r="D2103"/>
      <c r="E2103" s="81"/>
      <c r="F2103" s="81"/>
      <c r="G2103"/>
      <c r="H2103"/>
      <c r="I2103" s="16"/>
    </row>
    <row r="2104" spans="2:9" ht="13" x14ac:dyDescent="0.2">
      <c r="B2104" s="88"/>
      <c r="C2104"/>
      <c r="D2104"/>
      <c r="E2104" s="81"/>
      <c r="F2104" s="81"/>
      <c r="G2104"/>
      <c r="H2104"/>
      <c r="I2104" s="16"/>
    </row>
    <row r="2105" spans="2:9" ht="13" x14ac:dyDescent="0.2">
      <c r="B2105" s="88"/>
      <c r="C2105"/>
      <c r="D2105"/>
      <c r="E2105" s="81"/>
      <c r="F2105" s="81"/>
      <c r="G2105"/>
      <c r="H2105"/>
      <c r="I2105" s="16"/>
    </row>
    <row r="2106" spans="2:9" ht="13" x14ac:dyDescent="0.2">
      <c r="B2106" s="88"/>
      <c r="C2106"/>
      <c r="D2106"/>
      <c r="E2106" s="81"/>
      <c r="F2106" s="81"/>
      <c r="G2106"/>
      <c r="H2106"/>
      <c r="I2106" s="16"/>
    </row>
    <row r="2107" spans="2:9" ht="13" x14ac:dyDescent="0.2">
      <c r="B2107" s="88"/>
      <c r="C2107"/>
      <c r="D2107"/>
      <c r="E2107" s="81"/>
      <c r="F2107" s="81"/>
      <c r="G2107"/>
      <c r="H2107"/>
      <c r="I2107" s="16"/>
    </row>
    <row r="2108" spans="2:9" ht="13" x14ac:dyDescent="0.2">
      <c r="B2108" s="88"/>
      <c r="C2108"/>
      <c r="D2108"/>
      <c r="E2108" s="81"/>
      <c r="F2108" s="81"/>
      <c r="G2108"/>
      <c r="H2108"/>
      <c r="I2108" s="16"/>
    </row>
    <row r="2109" spans="2:9" ht="13" x14ac:dyDescent="0.2">
      <c r="B2109" s="88"/>
      <c r="C2109"/>
      <c r="D2109"/>
      <c r="E2109" s="81"/>
      <c r="F2109" s="81"/>
      <c r="G2109"/>
      <c r="H2109"/>
      <c r="I2109" s="16"/>
    </row>
    <row r="2110" spans="2:9" ht="13" x14ac:dyDescent="0.2">
      <c r="B2110" s="88"/>
      <c r="C2110"/>
      <c r="D2110"/>
      <c r="E2110" s="81"/>
      <c r="F2110" s="81"/>
      <c r="G2110"/>
      <c r="H2110"/>
      <c r="I2110" s="16"/>
    </row>
    <row r="2111" spans="2:9" ht="13" x14ac:dyDescent="0.2">
      <c r="B2111" s="88"/>
      <c r="C2111"/>
      <c r="D2111"/>
      <c r="E2111" s="81"/>
      <c r="F2111" s="81"/>
      <c r="G2111"/>
      <c r="H2111"/>
      <c r="I2111" s="16"/>
    </row>
    <row r="2112" spans="2:9" ht="13" x14ac:dyDescent="0.2">
      <c r="B2112" s="88"/>
      <c r="C2112"/>
      <c r="D2112"/>
      <c r="E2112" s="81"/>
      <c r="F2112" s="81"/>
      <c r="G2112"/>
      <c r="H2112"/>
      <c r="I2112" s="16"/>
    </row>
    <row r="2113" spans="2:9" ht="13" x14ac:dyDescent="0.2">
      <c r="B2113" s="88"/>
      <c r="C2113"/>
      <c r="D2113"/>
      <c r="E2113" s="81"/>
      <c r="F2113" s="81"/>
      <c r="G2113"/>
      <c r="H2113"/>
      <c r="I2113" s="16"/>
    </row>
    <row r="2114" spans="2:9" ht="13" x14ac:dyDescent="0.2">
      <c r="B2114" s="88"/>
      <c r="C2114"/>
      <c r="D2114"/>
      <c r="E2114" s="81"/>
      <c r="F2114" s="81"/>
      <c r="G2114"/>
      <c r="H2114"/>
      <c r="I2114" s="16"/>
    </row>
    <row r="2115" spans="2:9" ht="13" x14ac:dyDescent="0.2">
      <c r="B2115" s="88"/>
      <c r="C2115"/>
      <c r="D2115"/>
      <c r="E2115" s="81"/>
      <c r="F2115" s="81"/>
      <c r="G2115"/>
      <c r="H2115"/>
      <c r="I2115" s="16"/>
    </row>
    <row r="2116" spans="2:9" ht="13" x14ac:dyDescent="0.2">
      <c r="B2116" s="88"/>
      <c r="C2116"/>
      <c r="D2116"/>
      <c r="E2116" s="81"/>
      <c r="F2116" s="81"/>
      <c r="G2116"/>
      <c r="H2116"/>
      <c r="I2116" s="16"/>
    </row>
    <row r="2117" spans="2:9" ht="13" x14ac:dyDescent="0.2">
      <c r="B2117" s="88"/>
      <c r="C2117"/>
      <c r="D2117"/>
      <c r="E2117" s="81"/>
      <c r="F2117" s="81"/>
      <c r="G2117"/>
      <c r="H2117"/>
      <c r="I2117" s="16"/>
    </row>
    <row r="2118" spans="2:9" ht="13" x14ac:dyDescent="0.2">
      <c r="B2118" s="88"/>
      <c r="C2118"/>
      <c r="D2118"/>
      <c r="E2118" s="81"/>
      <c r="F2118" s="81"/>
      <c r="G2118"/>
      <c r="H2118"/>
      <c r="I2118" s="16"/>
    </row>
    <row r="2119" spans="2:9" ht="13" x14ac:dyDescent="0.2">
      <c r="B2119" s="88"/>
      <c r="C2119"/>
      <c r="D2119"/>
      <c r="E2119" s="81"/>
      <c r="F2119" s="81"/>
      <c r="G2119"/>
      <c r="H2119"/>
      <c r="I2119" s="16"/>
    </row>
    <row r="2120" spans="2:9" ht="13" x14ac:dyDescent="0.2">
      <c r="B2120" s="88"/>
      <c r="C2120"/>
      <c r="D2120"/>
      <c r="E2120" s="81"/>
      <c r="F2120" s="81"/>
      <c r="G2120"/>
      <c r="H2120"/>
      <c r="I2120" s="16"/>
    </row>
    <row r="2121" spans="2:9" ht="13" x14ac:dyDescent="0.2">
      <c r="B2121" s="88"/>
      <c r="C2121"/>
      <c r="D2121"/>
      <c r="E2121" s="81"/>
      <c r="F2121" s="81"/>
      <c r="G2121"/>
      <c r="H2121"/>
      <c r="I2121" s="16"/>
    </row>
    <row r="2122" spans="2:9" ht="13" x14ac:dyDescent="0.2">
      <c r="B2122" s="88"/>
      <c r="C2122"/>
      <c r="D2122"/>
      <c r="E2122" s="81"/>
      <c r="F2122" s="81"/>
      <c r="G2122"/>
      <c r="H2122"/>
      <c r="I2122" s="16"/>
    </row>
    <row r="2123" spans="2:9" ht="13" x14ac:dyDescent="0.2">
      <c r="B2123" s="88"/>
      <c r="C2123"/>
      <c r="D2123"/>
      <c r="E2123" s="81"/>
      <c r="F2123" s="81"/>
      <c r="G2123"/>
      <c r="H2123"/>
      <c r="I2123" s="16"/>
    </row>
    <row r="2124" spans="2:9" ht="13" x14ac:dyDescent="0.2">
      <c r="B2124" s="88"/>
      <c r="C2124"/>
      <c r="D2124"/>
      <c r="E2124" s="81"/>
      <c r="F2124" s="81"/>
      <c r="G2124"/>
      <c r="H2124"/>
      <c r="I2124" s="16"/>
    </row>
    <row r="2125" spans="2:9" ht="13" x14ac:dyDescent="0.2">
      <c r="B2125" s="88"/>
      <c r="C2125"/>
      <c r="D2125"/>
      <c r="E2125" s="81"/>
      <c r="F2125" s="81"/>
      <c r="G2125"/>
      <c r="H2125"/>
      <c r="I2125" s="16"/>
    </row>
    <row r="2126" spans="2:9" ht="13" x14ac:dyDescent="0.2">
      <c r="B2126" s="88"/>
      <c r="C2126"/>
      <c r="D2126"/>
      <c r="E2126" s="81"/>
      <c r="F2126" s="81"/>
      <c r="G2126"/>
      <c r="H2126"/>
      <c r="I2126" s="16"/>
    </row>
    <row r="2127" spans="2:9" ht="13" x14ac:dyDescent="0.2">
      <c r="B2127" s="88"/>
      <c r="C2127"/>
      <c r="D2127"/>
      <c r="E2127" s="81"/>
      <c r="F2127" s="81"/>
      <c r="G2127"/>
      <c r="H2127"/>
      <c r="I2127" s="16"/>
    </row>
    <row r="2128" spans="2:9" ht="13" x14ac:dyDescent="0.2">
      <c r="B2128" s="88"/>
      <c r="C2128"/>
      <c r="D2128"/>
      <c r="E2128" s="81"/>
      <c r="F2128" s="81"/>
      <c r="G2128"/>
      <c r="H2128"/>
      <c r="I2128" s="16"/>
    </row>
    <row r="2129" spans="2:9" ht="13" x14ac:dyDescent="0.2">
      <c r="B2129" s="88"/>
      <c r="C2129"/>
      <c r="D2129"/>
      <c r="E2129" s="81"/>
      <c r="F2129" s="81"/>
      <c r="G2129"/>
      <c r="H2129"/>
      <c r="I2129" s="16"/>
    </row>
    <row r="2130" spans="2:9" ht="13" x14ac:dyDescent="0.2">
      <c r="B2130" s="88"/>
      <c r="C2130"/>
      <c r="D2130"/>
      <c r="E2130" s="81"/>
      <c r="F2130" s="81"/>
      <c r="G2130"/>
      <c r="H2130"/>
      <c r="I2130" s="16"/>
    </row>
    <row r="2131" spans="2:9" ht="13" x14ac:dyDescent="0.2">
      <c r="B2131" s="88"/>
      <c r="C2131"/>
      <c r="D2131"/>
      <c r="E2131" s="81"/>
      <c r="F2131" s="81"/>
      <c r="G2131"/>
      <c r="H2131"/>
      <c r="I2131" s="16"/>
    </row>
    <row r="2132" spans="2:9" ht="13" x14ac:dyDescent="0.2">
      <c r="B2132" s="88"/>
      <c r="C2132"/>
      <c r="D2132"/>
      <c r="E2132" s="81"/>
      <c r="F2132" s="81"/>
      <c r="G2132"/>
      <c r="H2132"/>
      <c r="I2132" s="16"/>
    </row>
    <row r="2133" spans="2:9" ht="13" x14ac:dyDescent="0.2">
      <c r="B2133" s="88"/>
      <c r="C2133"/>
      <c r="D2133"/>
      <c r="E2133" s="81"/>
      <c r="F2133" s="81"/>
      <c r="G2133"/>
      <c r="H2133"/>
      <c r="I2133" s="16"/>
    </row>
    <row r="2134" spans="2:9" ht="13" x14ac:dyDescent="0.2">
      <c r="B2134" s="88"/>
      <c r="C2134"/>
      <c r="D2134"/>
      <c r="E2134" s="81"/>
      <c r="F2134" s="81"/>
      <c r="G2134"/>
      <c r="H2134"/>
      <c r="I2134" s="16"/>
    </row>
    <row r="2135" spans="2:9" ht="13" x14ac:dyDescent="0.2">
      <c r="B2135" s="88"/>
      <c r="C2135"/>
      <c r="D2135"/>
      <c r="E2135" s="81"/>
      <c r="F2135" s="81"/>
      <c r="G2135"/>
      <c r="H2135"/>
      <c r="I2135" s="16"/>
    </row>
    <row r="2136" spans="2:9" ht="13" x14ac:dyDescent="0.2">
      <c r="B2136" s="88"/>
      <c r="C2136"/>
      <c r="D2136"/>
      <c r="E2136" s="81"/>
      <c r="F2136" s="81"/>
      <c r="G2136"/>
      <c r="H2136"/>
      <c r="I2136" s="16"/>
    </row>
    <row r="2137" spans="2:9" ht="13" x14ac:dyDescent="0.2">
      <c r="B2137" s="88"/>
      <c r="C2137"/>
      <c r="D2137"/>
      <c r="E2137" s="81"/>
      <c r="F2137" s="81"/>
      <c r="G2137"/>
      <c r="H2137"/>
      <c r="I2137" s="16"/>
    </row>
    <row r="2138" spans="2:9" ht="13" x14ac:dyDescent="0.2">
      <c r="B2138" s="88"/>
      <c r="C2138"/>
      <c r="D2138"/>
      <c r="E2138" s="81"/>
      <c r="F2138" s="81"/>
      <c r="G2138"/>
      <c r="H2138"/>
      <c r="I2138" s="16"/>
    </row>
    <row r="2139" spans="2:9" ht="13" x14ac:dyDescent="0.2">
      <c r="B2139" s="88"/>
      <c r="C2139"/>
      <c r="D2139"/>
      <c r="E2139" s="81"/>
      <c r="F2139" s="81"/>
      <c r="G2139"/>
      <c r="H2139"/>
      <c r="I2139" s="16"/>
    </row>
    <row r="2140" spans="2:9" ht="13" x14ac:dyDescent="0.2">
      <c r="B2140" s="88"/>
      <c r="C2140"/>
      <c r="D2140"/>
      <c r="E2140" s="81"/>
      <c r="F2140" s="81"/>
      <c r="G2140"/>
      <c r="H2140"/>
      <c r="I2140" s="16"/>
    </row>
    <row r="2141" spans="2:9" ht="13" x14ac:dyDescent="0.2">
      <c r="B2141" s="88"/>
      <c r="C2141"/>
      <c r="D2141"/>
      <c r="E2141" s="81"/>
      <c r="F2141" s="81"/>
      <c r="G2141"/>
      <c r="H2141"/>
      <c r="I2141" s="16"/>
    </row>
    <row r="2142" spans="2:9" ht="13" x14ac:dyDescent="0.2">
      <c r="B2142" s="88"/>
      <c r="C2142"/>
      <c r="D2142"/>
      <c r="E2142" s="81"/>
      <c r="F2142" s="81"/>
      <c r="G2142"/>
      <c r="H2142"/>
      <c r="I2142" s="16"/>
    </row>
    <row r="2143" spans="2:9" ht="13" x14ac:dyDescent="0.2">
      <c r="B2143" s="88"/>
      <c r="C2143"/>
      <c r="D2143"/>
      <c r="E2143" s="81"/>
      <c r="F2143" s="81"/>
      <c r="G2143"/>
      <c r="H2143"/>
      <c r="I2143" s="16"/>
    </row>
    <row r="2144" spans="2:9" ht="13" x14ac:dyDescent="0.2">
      <c r="B2144" s="88"/>
      <c r="C2144"/>
      <c r="D2144"/>
      <c r="E2144" s="81"/>
      <c r="F2144" s="81"/>
      <c r="G2144"/>
      <c r="H2144"/>
      <c r="I2144" s="16"/>
    </row>
    <row r="2145" spans="2:9" ht="13" x14ac:dyDescent="0.2">
      <c r="B2145" s="88"/>
      <c r="C2145"/>
      <c r="D2145"/>
      <c r="E2145" s="81"/>
      <c r="F2145" s="81"/>
      <c r="G2145"/>
      <c r="H2145"/>
      <c r="I2145" s="16"/>
    </row>
    <row r="2146" spans="2:9" ht="13" x14ac:dyDescent="0.2">
      <c r="B2146" s="88"/>
      <c r="C2146"/>
      <c r="D2146"/>
      <c r="E2146" s="81"/>
      <c r="F2146" s="81"/>
      <c r="G2146"/>
      <c r="H2146"/>
      <c r="I2146" s="16"/>
    </row>
    <row r="2147" spans="2:9" ht="13" x14ac:dyDescent="0.2">
      <c r="B2147" s="88"/>
      <c r="C2147"/>
      <c r="D2147"/>
      <c r="E2147" s="81"/>
      <c r="F2147" s="81"/>
      <c r="G2147"/>
      <c r="H2147"/>
      <c r="I2147" s="16"/>
    </row>
    <row r="2148" spans="2:9" ht="13" x14ac:dyDescent="0.2">
      <c r="B2148" s="88"/>
      <c r="C2148"/>
      <c r="D2148"/>
      <c r="E2148" s="81"/>
      <c r="F2148" s="81"/>
      <c r="G2148"/>
      <c r="H2148"/>
      <c r="I2148" s="16"/>
    </row>
    <row r="2149" spans="2:9" ht="13" x14ac:dyDescent="0.2">
      <c r="B2149" s="88"/>
      <c r="C2149"/>
      <c r="D2149"/>
      <c r="E2149" s="81"/>
      <c r="F2149" s="81"/>
      <c r="G2149"/>
      <c r="H2149"/>
      <c r="I2149" s="16"/>
    </row>
    <row r="2150" spans="2:9" ht="13" x14ac:dyDescent="0.2">
      <c r="B2150" s="88"/>
      <c r="C2150"/>
      <c r="D2150"/>
      <c r="E2150" s="81"/>
      <c r="F2150" s="81"/>
      <c r="G2150"/>
      <c r="H2150"/>
      <c r="I2150" s="16"/>
    </row>
    <row r="2151" spans="2:9" ht="13" x14ac:dyDescent="0.2">
      <c r="B2151" s="88"/>
      <c r="C2151"/>
      <c r="D2151"/>
      <c r="E2151" s="81"/>
      <c r="F2151" s="81"/>
      <c r="G2151"/>
      <c r="H2151"/>
      <c r="I2151" s="16"/>
    </row>
    <row r="2152" spans="2:9" ht="13" x14ac:dyDescent="0.2">
      <c r="B2152" s="88"/>
      <c r="C2152"/>
      <c r="D2152"/>
      <c r="E2152" s="81"/>
      <c r="F2152" s="81"/>
      <c r="G2152"/>
      <c r="H2152"/>
      <c r="I2152" s="16"/>
    </row>
    <row r="2153" spans="2:9" ht="13" x14ac:dyDescent="0.2">
      <c r="B2153" s="88"/>
      <c r="C2153"/>
      <c r="D2153"/>
      <c r="E2153" s="81"/>
      <c r="F2153" s="81"/>
      <c r="G2153"/>
      <c r="H2153"/>
      <c r="I2153" s="16"/>
    </row>
    <row r="2154" spans="2:9" ht="13" x14ac:dyDescent="0.2">
      <c r="B2154" s="88"/>
      <c r="C2154"/>
      <c r="D2154"/>
      <c r="E2154" s="81"/>
      <c r="F2154" s="81"/>
      <c r="G2154"/>
      <c r="H2154"/>
      <c r="I2154" s="16"/>
    </row>
    <row r="2155" spans="2:9" ht="13" x14ac:dyDescent="0.2">
      <c r="B2155" s="88"/>
      <c r="C2155"/>
      <c r="D2155"/>
      <c r="E2155" s="81"/>
      <c r="F2155" s="81"/>
      <c r="G2155"/>
      <c r="H2155"/>
      <c r="I2155" s="16"/>
    </row>
    <row r="2156" spans="2:9" ht="13" x14ac:dyDescent="0.2">
      <c r="B2156" s="88"/>
      <c r="C2156"/>
      <c r="D2156"/>
      <c r="E2156" s="81"/>
      <c r="F2156" s="81"/>
      <c r="G2156"/>
      <c r="H2156"/>
      <c r="I2156" s="16"/>
    </row>
    <row r="2157" spans="2:9" ht="13" x14ac:dyDescent="0.2">
      <c r="B2157" s="88"/>
      <c r="C2157"/>
      <c r="D2157"/>
      <c r="E2157" s="81"/>
      <c r="F2157" s="81"/>
      <c r="G2157"/>
      <c r="H2157"/>
      <c r="I2157" s="16"/>
    </row>
    <row r="2158" spans="2:9" ht="13" x14ac:dyDescent="0.2">
      <c r="B2158" s="88"/>
      <c r="C2158"/>
      <c r="D2158"/>
      <c r="E2158" s="81"/>
      <c r="F2158" s="81"/>
      <c r="G2158"/>
      <c r="H2158"/>
      <c r="I2158" s="16"/>
    </row>
    <row r="2159" spans="2:9" ht="13" x14ac:dyDescent="0.2">
      <c r="B2159" s="88"/>
      <c r="C2159"/>
      <c r="D2159"/>
      <c r="E2159" s="81"/>
      <c r="F2159" s="81"/>
      <c r="G2159"/>
      <c r="H2159"/>
      <c r="I2159" s="16"/>
    </row>
    <row r="2160" spans="2:9" ht="13" x14ac:dyDescent="0.2">
      <c r="B2160" s="88"/>
      <c r="C2160"/>
      <c r="D2160"/>
      <c r="E2160" s="81"/>
      <c r="F2160" s="81"/>
      <c r="G2160"/>
      <c r="H2160"/>
      <c r="I2160" s="16"/>
    </row>
    <row r="2161" spans="2:9" ht="13" x14ac:dyDescent="0.2">
      <c r="B2161" s="88"/>
      <c r="C2161"/>
      <c r="D2161"/>
      <c r="E2161" s="81"/>
      <c r="F2161" s="81"/>
      <c r="G2161"/>
      <c r="H2161"/>
      <c r="I2161" s="16"/>
    </row>
    <row r="2162" spans="2:9" ht="13" x14ac:dyDescent="0.2">
      <c r="B2162" s="88"/>
      <c r="C2162"/>
      <c r="D2162"/>
      <c r="E2162" s="81"/>
      <c r="F2162" s="81"/>
      <c r="G2162"/>
      <c r="H2162"/>
      <c r="I2162" s="16"/>
    </row>
    <row r="2163" spans="2:9" ht="13" x14ac:dyDescent="0.2">
      <c r="B2163" s="88"/>
      <c r="C2163"/>
      <c r="D2163"/>
      <c r="E2163" s="81"/>
      <c r="F2163" s="81"/>
      <c r="G2163"/>
      <c r="H2163"/>
      <c r="I2163" s="16"/>
    </row>
    <row r="2164" spans="2:9" ht="13" x14ac:dyDescent="0.2">
      <c r="B2164" s="88"/>
      <c r="C2164"/>
      <c r="D2164"/>
      <c r="E2164" s="81"/>
      <c r="F2164" s="81"/>
      <c r="G2164"/>
      <c r="H2164"/>
      <c r="I2164" s="16"/>
    </row>
    <row r="2165" spans="2:9" ht="13" x14ac:dyDescent="0.2">
      <c r="B2165" s="88"/>
      <c r="C2165"/>
      <c r="D2165"/>
      <c r="E2165" s="81"/>
      <c r="F2165" s="81"/>
      <c r="G2165"/>
      <c r="H2165"/>
      <c r="I2165" s="16"/>
    </row>
    <row r="2166" spans="2:9" ht="13" x14ac:dyDescent="0.2">
      <c r="B2166" s="88"/>
      <c r="C2166"/>
      <c r="D2166"/>
      <c r="E2166" s="81"/>
      <c r="F2166" s="81"/>
      <c r="G2166"/>
      <c r="H2166"/>
      <c r="I2166" s="16"/>
    </row>
    <row r="2167" spans="2:9" ht="13" x14ac:dyDescent="0.2">
      <c r="B2167" s="88"/>
      <c r="C2167"/>
      <c r="D2167"/>
      <c r="E2167" s="81"/>
      <c r="F2167" s="81"/>
      <c r="G2167"/>
      <c r="H2167"/>
      <c r="I2167" s="16"/>
    </row>
    <row r="2168" spans="2:9" ht="13" x14ac:dyDescent="0.2">
      <c r="B2168" s="88"/>
      <c r="C2168"/>
      <c r="D2168"/>
      <c r="E2168" s="81"/>
      <c r="F2168" s="81"/>
      <c r="G2168"/>
      <c r="H2168"/>
      <c r="I2168" s="16"/>
    </row>
    <row r="2169" spans="2:9" ht="13" x14ac:dyDescent="0.2">
      <c r="B2169" s="88"/>
      <c r="C2169"/>
      <c r="D2169"/>
      <c r="E2169" s="81"/>
      <c r="F2169" s="81"/>
      <c r="G2169"/>
      <c r="H2169"/>
      <c r="I2169" s="16"/>
    </row>
    <row r="2170" spans="2:9" ht="13" x14ac:dyDescent="0.2">
      <c r="B2170" s="88"/>
      <c r="C2170"/>
      <c r="D2170"/>
      <c r="E2170" s="81"/>
      <c r="F2170" s="81"/>
      <c r="G2170"/>
      <c r="H2170"/>
      <c r="I2170" s="16"/>
    </row>
    <row r="2171" spans="2:9" ht="13" x14ac:dyDescent="0.2">
      <c r="B2171" s="88"/>
      <c r="C2171"/>
      <c r="D2171"/>
      <c r="E2171" s="81"/>
      <c r="F2171" s="81"/>
      <c r="G2171"/>
      <c r="H2171"/>
      <c r="I2171" s="16"/>
    </row>
    <row r="2172" spans="2:9" ht="13" x14ac:dyDescent="0.2">
      <c r="B2172" s="88"/>
      <c r="C2172"/>
      <c r="D2172"/>
      <c r="E2172" s="81"/>
      <c r="F2172" s="81"/>
      <c r="G2172"/>
      <c r="H2172"/>
      <c r="I2172" s="16"/>
    </row>
    <row r="2173" spans="2:9" ht="13" x14ac:dyDescent="0.2">
      <c r="B2173" s="88"/>
      <c r="C2173"/>
      <c r="D2173"/>
      <c r="E2173" s="81"/>
      <c r="F2173" s="81"/>
      <c r="G2173"/>
      <c r="H2173"/>
      <c r="I2173" s="16"/>
    </row>
    <row r="2174" spans="2:9" ht="13" x14ac:dyDescent="0.2">
      <c r="B2174" s="88"/>
      <c r="C2174"/>
      <c r="D2174"/>
      <c r="E2174" s="81"/>
      <c r="F2174" s="81"/>
      <c r="G2174"/>
      <c r="H2174"/>
      <c r="I2174" s="16"/>
    </row>
    <row r="2175" spans="2:9" ht="13" x14ac:dyDescent="0.2">
      <c r="B2175" s="88"/>
      <c r="C2175"/>
      <c r="D2175"/>
      <c r="E2175" s="81"/>
      <c r="F2175" s="81"/>
      <c r="G2175"/>
      <c r="H2175"/>
      <c r="I2175" s="16"/>
    </row>
    <row r="2176" spans="2:9" ht="13" x14ac:dyDescent="0.2">
      <c r="B2176" s="88"/>
      <c r="C2176"/>
      <c r="D2176"/>
      <c r="E2176" s="81"/>
      <c r="F2176" s="81"/>
      <c r="G2176"/>
      <c r="H2176"/>
      <c r="I2176" s="16"/>
    </row>
    <row r="2177" spans="2:9" ht="13" x14ac:dyDescent="0.2">
      <c r="B2177" s="88"/>
      <c r="C2177"/>
      <c r="D2177"/>
      <c r="E2177" s="81"/>
      <c r="F2177" s="81"/>
      <c r="G2177"/>
      <c r="H2177"/>
      <c r="I2177" s="16"/>
    </row>
    <row r="2178" spans="2:9" ht="13" x14ac:dyDescent="0.2">
      <c r="B2178" s="88"/>
      <c r="C2178"/>
      <c r="D2178"/>
      <c r="E2178" s="81"/>
      <c r="F2178" s="81"/>
      <c r="G2178"/>
      <c r="H2178"/>
      <c r="I2178" s="16"/>
    </row>
    <row r="2179" spans="2:9" ht="13" x14ac:dyDescent="0.2">
      <c r="B2179" s="88"/>
      <c r="C2179"/>
      <c r="D2179"/>
      <c r="E2179" s="81"/>
      <c r="F2179" s="81"/>
      <c r="G2179"/>
      <c r="H2179"/>
      <c r="I2179" s="16"/>
    </row>
    <row r="2180" spans="2:9" ht="13" x14ac:dyDescent="0.2">
      <c r="B2180" s="88"/>
      <c r="C2180"/>
      <c r="D2180"/>
      <c r="E2180" s="81"/>
      <c r="F2180" s="81"/>
      <c r="G2180"/>
      <c r="H2180"/>
      <c r="I2180" s="16"/>
    </row>
    <row r="2181" spans="2:9" ht="13" x14ac:dyDescent="0.2">
      <c r="B2181" s="88"/>
      <c r="C2181"/>
      <c r="D2181"/>
      <c r="E2181" s="81"/>
      <c r="F2181" s="81"/>
      <c r="G2181"/>
      <c r="H2181"/>
      <c r="I2181" s="16"/>
    </row>
    <row r="2182" spans="2:9" ht="13" x14ac:dyDescent="0.2">
      <c r="B2182" s="88"/>
      <c r="C2182"/>
      <c r="D2182"/>
      <c r="E2182" s="81"/>
      <c r="F2182" s="81"/>
      <c r="G2182"/>
      <c r="H2182"/>
      <c r="I2182" s="16"/>
    </row>
    <row r="2183" spans="2:9" ht="13" x14ac:dyDescent="0.2">
      <c r="B2183" s="88"/>
      <c r="C2183"/>
      <c r="D2183"/>
      <c r="E2183" s="81"/>
      <c r="F2183" s="81"/>
      <c r="G2183"/>
      <c r="H2183"/>
      <c r="I2183" s="16"/>
    </row>
    <row r="2184" spans="2:9" ht="13" x14ac:dyDescent="0.2">
      <c r="B2184" s="88"/>
      <c r="C2184"/>
      <c r="D2184"/>
      <c r="E2184" s="81"/>
      <c r="F2184" s="81"/>
      <c r="G2184"/>
      <c r="H2184"/>
      <c r="I2184" s="16"/>
    </row>
    <row r="2185" spans="2:9" ht="13" x14ac:dyDescent="0.2">
      <c r="B2185" s="88"/>
      <c r="C2185"/>
      <c r="D2185"/>
      <c r="E2185" s="81"/>
      <c r="F2185" s="81"/>
      <c r="G2185"/>
      <c r="H2185"/>
      <c r="I2185" s="16"/>
    </row>
    <row r="2186" spans="2:9" ht="13" x14ac:dyDescent="0.2">
      <c r="B2186" s="88"/>
      <c r="C2186"/>
      <c r="D2186"/>
      <c r="E2186" s="81"/>
      <c r="F2186" s="81"/>
      <c r="G2186"/>
      <c r="H2186"/>
      <c r="I2186" s="16"/>
    </row>
    <row r="2187" spans="2:9" ht="13" x14ac:dyDescent="0.2">
      <c r="B2187" s="88"/>
      <c r="C2187"/>
      <c r="D2187"/>
      <c r="E2187" s="81"/>
      <c r="F2187" s="81"/>
      <c r="G2187"/>
      <c r="H2187"/>
      <c r="I2187" s="16"/>
    </row>
    <row r="2188" spans="2:9" ht="13" x14ac:dyDescent="0.2">
      <c r="B2188" s="88"/>
      <c r="C2188"/>
      <c r="D2188"/>
      <c r="E2188" s="81"/>
      <c r="F2188" s="81"/>
      <c r="G2188"/>
      <c r="H2188"/>
      <c r="I2188" s="16"/>
    </row>
    <row r="2189" spans="2:9" ht="13" x14ac:dyDescent="0.2">
      <c r="B2189" s="88"/>
      <c r="C2189"/>
      <c r="D2189"/>
      <c r="E2189" s="81"/>
      <c r="F2189" s="81"/>
      <c r="G2189"/>
      <c r="H2189"/>
      <c r="I2189" s="16"/>
    </row>
    <row r="2190" spans="2:9" ht="13" x14ac:dyDescent="0.2">
      <c r="B2190" s="88"/>
      <c r="C2190"/>
      <c r="D2190"/>
      <c r="E2190" s="81"/>
      <c r="F2190" s="81"/>
      <c r="G2190"/>
      <c r="H2190"/>
      <c r="I2190" s="16"/>
    </row>
    <row r="2191" spans="2:9" ht="13" x14ac:dyDescent="0.2">
      <c r="B2191" s="88"/>
      <c r="C2191"/>
      <c r="D2191"/>
      <c r="E2191" s="81"/>
      <c r="F2191" s="81"/>
      <c r="G2191"/>
      <c r="H2191"/>
      <c r="I2191" s="16"/>
    </row>
    <row r="2192" spans="2:9" ht="13" x14ac:dyDescent="0.2">
      <c r="B2192" s="88"/>
      <c r="C2192"/>
      <c r="D2192"/>
      <c r="E2192" s="81"/>
      <c r="F2192" s="81"/>
      <c r="G2192"/>
      <c r="H2192"/>
      <c r="I2192" s="16"/>
    </row>
    <row r="2193" spans="2:9" ht="13" x14ac:dyDescent="0.2">
      <c r="B2193" s="88"/>
      <c r="C2193"/>
      <c r="D2193"/>
      <c r="E2193" s="81"/>
      <c r="F2193" s="81"/>
      <c r="G2193"/>
      <c r="H2193"/>
      <c r="I2193" s="16"/>
    </row>
    <row r="2194" spans="2:9" ht="13" x14ac:dyDescent="0.2">
      <c r="B2194" s="88"/>
      <c r="C2194"/>
      <c r="D2194"/>
      <c r="E2194" s="81"/>
      <c r="F2194" s="81"/>
      <c r="G2194"/>
      <c r="H2194"/>
      <c r="I2194" s="16"/>
    </row>
    <row r="2195" spans="2:9" ht="13" x14ac:dyDescent="0.2">
      <c r="B2195" s="88"/>
      <c r="C2195"/>
      <c r="D2195"/>
      <c r="E2195" s="81"/>
      <c r="F2195" s="81"/>
      <c r="G2195"/>
      <c r="H2195"/>
      <c r="I2195" s="16"/>
    </row>
    <row r="2196" spans="2:9" ht="13" x14ac:dyDescent="0.2">
      <c r="B2196" s="88"/>
      <c r="C2196"/>
      <c r="D2196"/>
      <c r="E2196" s="81"/>
      <c r="F2196" s="81"/>
      <c r="G2196"/>
      <c r="H2196"/>
      <c r="I2196" s="16"/>
    </row>
    <row r="2197" spans="2:9" ht="13" x14ac:dyDescent="0.2">
      <c r="B2197" s="88"/>
      <c r="C2197"/>
      <c r="D2197"/>
      <c r="E2197" s="81"/>
      <c r="F2197" s="81"/>
      <c r="G2197"/>
      <c r="H2197"/>
      <c r="I2197" s="16"/>
    </row>
    <row r="2198" spans="2:9" ht="13" x14ac:dyDescent="0.2">
      <c r="B2198" s="88"/>
      <c r="C2198"/>
      <c r="D2198"/>
      <c r="E2198" s="81"/>
      <c r="F2198" s="81"/>
      <c r="G2198"/>
      <c r="H2198"/>
      <c r="I2198" s="16"/>
    </row>
    <row r="2199" spans="2:9" ht="13" x14ac:dyDescent="0.2">
      <c r="B2199" s="88"/>
      <c r="C2199"/>
      <c r="D2199"/>
      <c r="E2199" s="81"/>
      <c r="F2199" s="81"/>
      <c r="G2199"/>
      <c r="H2199"/>
      <c r="I2199" s="16"/>
    </row>
    <row r="2200" spans="2:9" ht="13" x14ac:dyDescent="0.2">
      <c r="B2200" s="88"/>
      <c r="C2200"/>
      <c r="D2200"/>
      <c r="E2200" s="81"/>
      <c r="F2200" s="81"/>
      <c r="G2200"/>
      <c r="H2200"/>
      <c r="I2200" s="16"/>
    </row>
    <row r="2201" spans="2:9" ht="13" x14ac:dyDescent="0.2">
      <c r="B2201" s="88"/>
      <c r="C2201"/>
      <c r="D2201"/>
      <c r="E2201" s="81"/>
      <c r="F2201" s="81"/>
      <c r="G2201"/>
      <c r="H2201"/>
      <c r="I2201" s="16"/>
    </row>
    <row r="2202" spans="2:9" ht="13" x14ac:dyDescent="0.2">
      <c r="B2202" s="88"/>
      <c r="C2202"/>
      <c r="D2202"/>
      <c r="E2202" s="81"/>
      <c r="F2202" s="81"/>
      <c r="G2202"/>
      <c r="H2202"/>
      <c r="I2202" s="16"/>
    </row>
    <row r="2203" spans="2:9" ht="13" x14ac:dyDescent="0.2">
      <c r="B2203" s="88"/>
      <c r="C2203"/>
      <c r="D2203"/>
      <c r="E2203" s="81"/>
      <c r="F2203" s="81"/>
      <c r="G2203"/>
      <c r="H2203"/>
      <c r="I2203" s="16"/>
    </row>
    <row r="2204" spans="2:9" ht="13" x14ac:dyDescent="0.2">
      <c r="B2204" s="88"/>
      <c r="C2204"/>
      <c r="D2204"/>
      <c r="E2204" s="81"/>
      <c r="F2204" s="81"/>
      <c r="G2204"/>
      <c r="H2204"/>
      <c r="I2204" s="16"/>
    </row>
    <row r="2205" spans="2:9" ht="13" x14ac:dyDescent="0.2">
      <c r="B2205" s="88"/>
      <c r="C2205"/>
      <c r="D2205"/>
      <c r="E2205" s="81"/>
      <c r="F2205" s="81"/>
      <c r="G2205"/>
      <c r="H2205"/>
      <c r="I2205" s="16"/>
    </row>
    <row r="2206" spans="2:9" ht="13" x14ac:dyDescent="0.2">
      <c r="B2206" s="88"/>
      <c r="C2206"/>
      <c r="D2206"/>
      <c r="E2206" s="81"/>
      <c r="F2206" s="81"/>
      <c r="G2206"/>
      <c r="H2206"/>
      <c r="I2206" s="16"/>
    </row>
    <row r="2207" spans="2:9" ht="13" x14ac:dyDescent="0.2">
      <c r="B2207" s="88"/>
      <c r="C2207"/>
      <c r="D2207"/>
      <c r="E2207" s="81"/>
      <c r="F2207" s="81"/>
      <c r="G2207"/>
      <c r="H2207"/>
      <c r="I2207" s="16"/>
    </row>
    <row r="2208" spans="2:9" ht="13" x14ac:dyDescent="0.2">
      <c r="B2208" s="88"/>
      <c r="C2208"/>
      <c r="D2208"/>
      <c r="E2208" s="81"/>
      <c r="F2208" s="81"/>
      <c r="G2208"/>
      <c r="H2208"/>
      <c r="I2208" s="16"/>
    </row>
    <row r="2209" spans="2:9" ht="13" x14ac:dyDescent="0.2">
      <c r="B2209" s="88"/>
      <c r="C2209"/>
      <c r="D2209"/>
      <c r="E2209" s="81"/>
      <c r="F2209" s="81"/>
      <c r="G2209"/>
      <c r="H2209"/>
      <c r="I2209" s="16"/>
    </row>
    <row r="2210" spans="2:9" ht="13" x14ac:dyDescent="0.2">
      <c r="B2210" s="88"/>
      <c r="C2210"/>
      <c r="D2210"/>
      <c r="E2210" s="81"/>
      <c r="F2210" s="81"/>
      <c r="G2210"/>
      <c r="H2210"/>
      <c r="I2210" s="16"/>
    </row>
    <row r="2211" spans="2:9" ht="13" x14ac:dyDescent="0.2">
      <c r="B2211" s="88"/>
      <c r="C2211"/>
      <c r="D2211"/>
      <c r="E2211" s="81"/>
      <c r="F2211" s="81"/>
      <c r="G2211"/>
      <c r="H2211"/>
      <c r="I2211" s="16"/>
    </row>
    <row r="2212" spans="2:9" ht="13" x14ac:dyDescent="0.2">
      <c r="B2212" s="88"/>
      <c r="C2212"/>
      <c r="D2212"/>
      <c r="E2212" s="81"/>
      <c r="F2212" s="81"/>
      <c r="G2212"/>
      <c r="H2212"/>
      <c r="I2212" s="16"/>
    </row>
    <row r="2213" spans="2:9" ht="13" x14ac:dyDescent="0.2">
      <c r="B2213" s="88"/>
      <c r="C2213"/>
      <c r="D2213"/>
      <c r="E2213" s="81"/>
      <c r="F2213" s="81"/>
      <c r="G2213"/>
      <c r="H2213"/>
      <c r="I2213" s="16"/>
    </row>
    <row r="2214" spans="2:9" ht="13" x14ac:dyDescent="0.2">
      <c r="B2214" s="88"/>
      <c r="C2214"/>
      <c r="D2214"/>
      <c r="E2214" s="81"/>
      <c r="F2214" s="81"/>
      <c r="G2214"/>
      <c r="H2214"/>
      <c r="I2214" s="16"/>
    </row>
    <row r="2215" spans="2:9" ht="13" x14ac:dyDescent="0.2">
      <c r="B2215" s="88"/>
      <c r="C2215"/>
      <c r="D2215"/>
      <c r="E2215" s="81"/>
      <c r="F2215" s="81"/>
      <c r="G2215"/>
      <c r="H2215"/>
      <c r="I2215" s="16"/>
    </row>
    <row r="2216" spans="2:9" ht="13" x14ac:dyDescent="0.2">
      <c r="B2216" s="88"/>
      <c r="C2216"/>
      <c r="D2216"/>
      <c r="E2216" s="81"/>
      <c r="F2216" s="81"/>
      <c r="G2216"/>
      <c r="H2216"/>
      <c r="I2216" s="16"/>
    </row>
    <row r="2217" spans="2:9" ht="13" x14ac:dyDescent="0.2">
      <c r="B2217" s="88"/>
      <c r="C2217"/>
      <c r="D2217"/>
      <c r="E2217" s="81"/>
      <c r="F2217" s="81"/>
      <c r="G2217"/>
      <c r="H2217"/>
      <c r="I2217" s="16"/>
    </row>
    <row r="2218" spans="2:9" ht="13" x14ac:dyDescent="0.2">
      <c r="B2218" s="88"/>
      <c r="C2218"/>
      <c r="D2218"/>
      <c r="E2218" s="81"/>
      <c r="F2218" s="81"/>
      <c r="G2218"/>
      <c r="H2218"/>
      <c r="I2218" s="16"/>
    </row>
    <row r="2219" spans="2:9" ht="13" x14ac:dyDescent="0.2">
      <c r="B2219" s="88"/>
      <c r="C2219"/>
      <c r="D2219"/>
      <c r="E2219" s="81"/>
      <c r="F2219" s="81"/>
      <c r="G2219"/>
      <c r="H2219"/>
      <c r="I2219" s="16"/>
    </row>
    <row r="2220" spans="2:9" ht="13" x14ac:dyDescent="0.2">
      <c r="B2220" s="88"/>
      <c r="C2220"/>
      <c r="D2220"/>
      <c r="E2220" s="81"/>
      <c r="F2220" s="81"/>
      <c r="G2220"/>
      <c r="H2220"/>
      <c r="I2220" s="16"/>
    </row>
    <row r="2221" spans="2:9" ht="13" x14ac:dyDescent="0.2">
      <c r="B2221" s="88"/>
      <c r="C2221"/>
      <c r="D2221"/>
      <c r="E2221" s="81"/>
      <c r="F2221" s="81"/>
      <c r="G2221"/>
      <c r="H2221"/>
      <c r="I2221" s="16"/>
    </row>
    <row r="2222" spans="2:9" ht="13" x14ac:dyDescent="0.2">
      <c r="B2222" s="88"/>
      <c r="C2222"/>
      <c r="D2222"/>
      <c r="E2222" s="81"/>
      <c r="F2222" s="81"/>
      <c r="G2222"/>
      <c r="H2222"/>
      <c r="I2222" s="16"/>
    </row>
    <row r="2223" spans="2:9" ht="13" x14ac:dyDescent="0.2">
      <c r="B2223" s="88"/>
      <c r="C2223"/>
      <c r="D2223"/>
      <c r="E2223" s="81"/>
      <c r="F2223" s="81"/>
      <c r="G2223"/>
      <c r="H2223"/>
      <c r="I2223" s="16"/>
    </row>
    <row r="2224" spans="2:9" ht="13" x14ac:dyDescent="0.2">
      <c r="B2224" s="88"/>
      <c r="C2224"/>
      <c r="D2224"/>
      <c r="E2224" s="81"/>
      <c r="F2224" s="81"/>
      <c r="G2224"/>
      <c r="H2224"/>
      <c r="I2224" s="16"/>
    </row>
    <row r="2225" spans="2:9" ht="13" x14ac:dyDescent="0.2">
      <c r="B2225" s="88"/>
      <c r="C2225"/>
      <c r="D2225"/>
      <c r="E2225" s="81"/>
      <c r="F2225" s="81"/>
      <c r="G2225"/>
      <c r="H2225"/>
      <c r="I2225" s="16"/>
    </row>
    <row r="2226" spans="2:9" ht="13" x14ac:dyDescent="0.2">
      <c r="B2226" s="88"/>
      <c r="C2226"/>
      <c r="D2226"/>
      <c r="E2226" s="81"/>
      <c r="F2226" s="81"/>
      <c r="G2226"/>
      <c r="H2226"/>
      <c r="I2226" s="16"/>
    </row>
    <row r="2227" spans="2:9" ht="13" x14ac:dyDescent="0.2">
      <c r="B2227" s="88"/>
      <c r="C2227"/>
      <c r="D2227"/>
      <c r="E2227" s="81"/>
      <c r="F2227" s="81"/>
      <c r="G2227"/>
      <c r="H2227"/>
      <c r="I2227" s="16"/>
    </row>
    <row r="2228" spans="2:9" ht="13" x14ac:dyDescent="0.2">
      <c r="B2228" s="88"/>
      <c r="C2228"/>
      <c r="D2228"/>
      <c r="E2228" s="81"/>
      <c r="F2228" s="81"/>
      <c r="G2228"/>
      <c r="H2228"/>
      <c r="I2228" s="16"/>
    </row>
    <row r="2229" spans="2:9" ht="13" x14ac:dyDescent="0.2">
      <c r="B2229" s="88"/>
      <c r="C2229"/>
      <c r="D2229"/>
      <c r="E2229" s="81"/>
      <c r="F2229" s="81"/>
      <c r="G2229"/>
      <c r="H2229"/>
      <c r="I2229" s="16"/>
    </row>
    <row r="2230" spans="2:9" ht="13" x14ac:dyDescent="0.2">
      <c r="B2230" s="88"/>
      <c r="C2230"/>
      <c r="D2230"/>
      <c r="E2230" s="81"/>
      <c r="F2230" s="81"/>
      <c r="G2230"/>
      <c r="H2230"/>
      <c r="I2230" s="16"/>
    </row>
    <row r="2231" spans="2:9" ht="13" x14ac:dyDescent="0.2">
      <c r="B2231" s="88"/>
      <c r="C2231"/>
      <c r="D2231"/>
      <c r="E2231" s="81"/>
      <c r="F2231" s="81"/>
      <c r="G2231"/>
      <c r="H2231"/>
      <c r="I2231" s="16"/>
    </row>
    <row r="2232" spans="2:9" ht="13" x14ac:dyDescent="0.2">
      <c r="B2232" s="88"/>
      <c r="C2232"/>
      <c r="D2232"/>
      <c r="E2232" s="81"/>
      <c r="F2232" s="81"/>
      <c r="G2232"/>
      <c r="H2232"/>
      <c r="I2232" s="16"/>
    </row>
    <row r="2233" spans="2:9" ht="13" x14ac:dyDescent="0.2">
      <c r="B2233" s="88"/>
      <c r="C2233"/>
      <c r="D2233"/>
      <c r="E2233" s="81"/>
      <c r="F2233" s="81"/>
      <c r="G2233"/>
      <c r="H2233"/>
      <c r="I2233" s="16"/>
    </row>
    <row r="2234" spans="2:9" ht="13" x14ac:dyDescent="0.2">
      <c r="B2234" s="88"/>
      <c r="C2234"/>
      <c r="D2234"/>
      <c r="E2234" s="81"/>
      <c r="F2234" s="81"/>
      <c r="G2234"/>
      <c r="H2234"/>
      <c r="I2234" s="16"/>
    </row>
    <row r="2235" spans="2:9" ht="13" x14ac:dyDescent="0.2">
      <c r="B2235" s="88"/>
      <c r="C2235"/>
      <c r="D2235"/>
      <c r="E2235" s="81"/>
      <c r="F2235" s="81"/>
      <c r="G2235"/>
      <c r="H2235"/>
      <c r="I2235" s="16"/>
    </row>
    <row r="2236" spans="2:9" ht="13" x14ac:dyDescent="0.2">
      <c r="B2236" s="88"/>
      <c r="C2236"/>
      <c r="D2236"/>
      <c r="E2236" s="81"/>
      <c r="F2236" s="81"/>
      <c r="G2236"/>
      <c r="H2236"/>
      <c r="I2236" s="16"/>
    </row>
    <row r="2237" spans="2:9" ht="13" x14ac:dyDescent="0.2">
      <c r="B2237" s="88"/>
      <c r="C2237"/>
      <c r="D2237"/>
      <c r="E2237" s="81"/>
      <c r="F2237" s="81"/>
      <c r="G2237"/>
      <c r="H2237"/>
      <c r="I2237" s="16"/>
    </row>
    <row r="2238" spans="2:9" ht="13" x14ac:dyDescent="0.2">
      <c r="B2238" s="88"/>
      <c r="C2238"/>
      <c r="D2238"/>
      <c r="E2238" s="81"/>
      <c r="F2238" s="81"/>
      <c r="G2238"/>
      <c r="H2238"/>
      <c r="I2238" s="16"/>
    </row>
    <row r="2239" spans="2:9" ht="13" x14ac:dyDescent="0.2">
      <c r="B2239" s="88"/>
      <c r="C2239"/>
      <c r="D2239"/>
      <c r="E2239" s="81"/>
      <c r="F2239" s="81"/>
      <c r="G2239"/>
      <c r="H2239"/>
      <c r="I2239" s="16"/>
    </row>
    <row r="2240" spans="2:9" ht="13" x14ac:dyDescent="0.2">
      <c r="B2240" s="88"/>
      <c r="C2240"/>
      <c r="D2240"/>
      <c r="E2240" s="81"/>
      <c r="F2240" s="81"/>
      <c r="G2240"/>
      <c r="H2240"/>
      <c r="I2240" s="16"/>
    </row>
    <row r="2241" spans="2:9" ht="13" x14ac:dyDescent="0.2">
      <c r="B2241" s="88"/>
      <c r="C2241"/>
      <c r="D2241"/>
      <c r="E2241" s="81"/>
      <c r="F2241" s="81"/>
      <c r="G2241"/>
      <c r="H2241"/>
      <c r="I2241" s="16"/>
    </row>
    <row r="2242" spans="2:9" ht="13" x14ac:dyDescent="0.2">
      <c r="B2242" s="88"/>
      <c r="C2242"/>
      <c r="D2242"/>
      <c r="E2242" s="81"/>
      <c r="F2242" s="81"/>
      <c r="G2242"/>
      <c r="H2242"/>
      <c r="I2242" s="16"/>
    </row>
    <row r="2243" spans="2:9" ht="13" x14ac:dyDescent="0.2">
      <c r="B2243" s="88"/>
      <c r="C2243"/>
      <c r="D2243"/>
      <c r="E2243" s="81"/>
      <c r="F2243" s="81"/>
      <c r="G2243"/>
      <c r="H2243"/>
      <c r="I2243" s="16"/>
    </row>
    <row r="2244" spans="2:9" ht="13" x14ac:dyDescent="0.2">
      <c r="B2244" s="88"/>
      <c r="C2244"/>
      <c r="D2244"/>
      <c r="E2244" s="81"/>
      <c r="F2244" s="81"/>
      <c r="G2244"/>
      <c r="H2244"/>
      <c r="I2244" s="16"/>
    </row>
    <row r="2245" spans="2:9" ht="13" x14ac:dyDescent="0.2">
      <c r="B2245" s="88"/>
      <c r="C2245"/>
      <c r="D2245"/>
      <c r="E2245" s="81"/>
      <c r="F2245" s="81"/>
      <c r="G2245"/>
      <c r="H2245"/>
      <c r="I2245" s="16"/>
    </row>
    <row r="2246" spans="2:9" ht="13" x14ac:dyDescent="0.2">
      <c r="B2246" s="88"/>
      <c r="C2246"/>
      <c r="D2246"/>
      <c r="E2246" s="81"/>
      <c r="F2246" s="81"/>
      <c r="G2246"/>
      <c r="H2246"/>
      <c r="I2246" s="16"/>
    </row>
    <row r="2247" spans="2:9" ht="13" x14ac:dyDescent="0.2">
      <c r="B2247" s="88"/>
      <c r="C2247"/>
      <c r="D2247"/>
      <c r="E2247" s="81"/>
      <c r="F2247" s="81"/>
      <c r="G2247"/>
      <c r="H2247"/>
      <c r="I2247" s="16"/>
    </row>
    <row r="2248" spans="2:9" ht="13" x14ac:dyDescent="0.2">
      <c r="B2248" s="88"/>
      <c r="C2248"/>
      <c r="D2248"/>
      <c r="E2248" s="81"/>
      <c r="F2248" s="81"/>
      <c r="G2248"/>
      <c r="H2248"/>
      <c r="I2248" s="16"/>
    </row>
    <row r="2249" spans="2:9" ht="13" x14ac:dyDescent="0.2">
      <c r="B2249" s="88"/>
      <c r="C2249"/>
      <c r="D2249"/>
      <c r="E2249" s="81"/>
      <c r="F2249" s="81"/>
      <c r="G2249"/>
      <c r="H2249"/>
      <c r="I2249" s="16"/>
    </row>
    <row r="2250" spans="2:9" ht="13" x14ac:dyDescent="0.2">
      <c r="B2250" s="88"/>
      <c r="C2250"/>
      <c r="D2250"/>
      <c r="E2250" s="81"/>
      <c r="F2250" s="81"/>
      <c r="G2250"/>
      <c r="H2250"/>
      <c r="I2250" s="16"/>
    </row>
    <row r="2251" spans="2:9" ht="13" x14ac:dyDescent="0.2">
      <c r="B2251" s="88"/>
      <c r="C2251"/>
      <c r="D2251"/>
      <c r="E2251" s="81"/>
      <c r="F2251" s="81"/>
      <c r="G2251"/>
      <c r="H2251"/>
      <c r="I2251" s="16"/>
    </row>
    <row r="2252" spans="2:9" ht="13" x14ac:dyDescent="0.2">
      <c r="B2252" s="88"/>
      <c r="C2252"/>
      <c r="D2252"/>
      <c r="E2252" s="81"/>
      <c r="F2252" s="81"/>
      <c r="G2252"/>
      <c r="H2252"/>
      <c r="I2252" s="16"/>
    </row>
    <row r="2253" spans="2:9" ht="13" x14ac:dyDescent="0.2">
      <c r="B2253" s="88"/>
      <c r="C2253"/>
      <c r="D2253"/>
      <c r="E2253" s="81"/>
      <c r="F2253" s="81"/>
      <c r="G2253"/>
      <c r="H2253"/>
      <c r="I2253" s="16"/>
    </row>
    <row r="2254" spans="2:9" ht="13" x14ac:dyDescent="0.2">
      <c r="B2254" s="88"/>
      <c r="C2254"/>
      <c r="D2254"/>
      <c r="E2254" s="81"/>
      <c r="F2254" s="81"/>
      <c r="G2254"/>
      <c r="H2254"/>
      <c r="I2254" s="16"/>
    </row>
    <row r="2255" spans="2:9" ht="13" x14ac:dyDescent="0.2">
      <c r="B2255" s="88"/>
      <c r="C2255"/>
      <c r="D2255"/>
      <c r="E2255" s="81"/>
      <c r="F2255" s="81"/>
      <c r="G2255"/>
      <c r="H2255"/>
      <c r="I2255" s="16"/>
    </row>
    <row r="2256" spans="2:9" ht="13" x14ac:dyDescent="0.2">
      <c r="B2256" s="88"/>
      <c r="C2256"/>
      <c r="D2256"/>
      <c r="E2256" s="81"/>
      <c r="F2256" s="81"/>
      <c r="G2256"/>
      <c r="H2256"/>
      <c r="I2256" s="16"/>
    </row>
    <row r="2257" spans="2:9" ht="13" x14ac:dyDescent="0.2">
      <c r="B2257" s="88"/>
      <c r="C2257"/>
      <c r="D2257"/>
      <c r="E2257" s="81"/>
      <c r="F2257" s="81"/>
      <c r="G2257"/>
      <c r="H2257"/>
      <c r="I2257" s="16"/>
    </row>
    <row r="2258" spans="2:9" ht="13" x14ac:dyDescent="0.2">
      <c r="B2258" s="88"/>
      <c r="C2258"/>
      <c r="D2258"/>
      <c r="E2258" s="81"/>
      <c r="F2258" s="81"/>
      <c r="G2258"/>
      <c r="H2258"/>
      <c r="I2258" s="16"/>
    </row>
    <row r="2259" spans="2:9" ht="13" x14ac:dyDescent="0.2">
      <c r="B2259" s="88"/>
      <c r="C2259"/>
      <c r="D2259"/>
      <c r="E2259" s="81"/>
      <c r="F2259" s="81"/>
      <c r="G2259"/>
      <c r="H2259"/>
      <c r="I2259" s="16"/>
    </row>
    <row r="2260" spans="2:9" ht="13" x14ac:dyDescent="0.2">
      <c r="B2260" s="88"/>
      <c r="C2260"/>
      <c r="D2260"/>
      <c r="E2260" s="81"/>
      <c r="F2260" s="81"/>
      <c r="G2260"/>
      <c r="H2260"/>
      <c r="I2260" s="16"/>
    </row>
    <row r="2261" spans="2:9" ht="13" x14ac:dyDescent="0.2">
      <c r="B2261" s="88"/>
      <c r="C2261"/>
      <c r="D2261"/>
      <c r="E2261" s="81"/>
      <c r="F2261" s="81"/>
      <c r="G2261"/>
      <c r="H2261"/>
      <c r="I2261" s="16"/>
    </row>
    <row r="2262" spans="2:9" ht="13" x14ac:dyDescent="0.2">
      <c r="B2262" s="88"/>
      <c r="C2262"/>
      <c r="D2262"/>
      <c r="E2262" s="81"/>
      <c r="F2262" s="81"/>
      <c r="G2262"/>
      <c r="H2262"/>
      <c r="I2262" s="16"/>
    </row>
    <row r="2263" spans="2:9" ht="13" x14ac:dyDescent="0.2">
      <c r="B2263" s="88"/>
      <c r="C2263"/>
      <c r="D2263"/>
      <c r="E2263" s="81"/>
      <c r="F2263" s="81"/>
      <c r="G2263"/>
      <c r="H2263"/>
      <c r="I2263" s="16"/>
    </row>
    <row r="2264" spans="2:9" ht="13" x14ac:dyDescent="0.2">
      <c r="B2264" s="88"/>
      <c r="C2264"/>
      <c r="D2264"/>
      <c r="E2264" s="81"/>
      <c r="F2264" s="81"/>
      <c r="G2264"/>
      <c r="H2264"/>
      <c r="I2264" s="16"/>
    </row>
    <row r="2265" spans="2:9" ht="13" x14ac:dyDescent="0.2">
      <c r="B2265" s="88"/>
      <c r="C2265"/>
      <c r="D2265"/>
      <c r="E2265" s="81"/>
      <c r="F2265" s="81"/>
      <c r="G2265"/>
      <c r="H2265"/>
      <c r="I2265" s="16"/>
    </row>
    <row r="2266" spans="2:9" ht="13" x14ac:dyDescent="0.2">
      <c r="B2266" s="88"/>
      <c r="C2266"/>
      <c r="D2266"/>
      <c r="E2266" s="81"/>
      <c r="F2266" s="81"/>
      <c r="G2266"/>
      <c r="H2266"/>
      <c r="I2266" s="16"/>
    </row>
    <row r="2267" spans="2:9" ht="13" x14ac:dyDescent="0.2">
      <c r="B2267" s="88"/>
      <c r="C2267"/>
      <c r="D2267"/>
      <c r="E2267" s="81"/>
      <c r="F2267" s="81"/>
      <c r="G2267"/>
      <c r="H2267"/>
      <c r="I2267" s="16"/>
    </row>
    <row r="2268" spans="2:9" ht="13" x14ac:dyDescent="0.2">
      <c r="B2268" s="88"/>
      <c r="C2268"/>
      <c r="D2268"/>
      <c r="E2268" s="81"/>
      <c r="F2268" s="81"/>
      <c r="G2268"/>
      <c r="H2268"/>
      <c r="I2268" s="16"/>
    </row>
    <row r="2269" spans="2:9" ht="13" x14ac:dyDescent="0.2">
      <c r="B2269" s="88"/>
      <c r="C2269"/>
      <c r="D2269"/>
      <c r="E2269" s="81"/>
      <c r="F2269" s="81"/>
      <c r="G2269"/>
      <c r="H2269"/>
      <c r="I2269" s="16"/>
    </row>
    <row r="2270" spans="2:9" ht="13" x14ac:dyDescent="0.2">
      <c r="B2270" s="88"/>
      <c r="C2270"/>
      <c r="D2270"/>
      <c r="E2270" s="81"/>
      <c r="F2270" s="81"/>
      <c r="G2270"/>
      <c r="H2270"/>
      <c r="I2270" s="16"/>
    </row>
    <row r="2271" spans="2:9" ht="13" x14ac:dyDescent="0.2">
      <c r="B2271" s="88"/>
      <c r="C2271"/>
      <c r="D2271"/>
      <c r="E2271" s="81"/>
      <c r="F2271" s="81"/>
      <c r="G2271"/>
      <c r="H2271"/>
      <c r="I2271" s="16"/>
    </row>
    <row r="2272" spans="2:9" ht="13" x14ac:dyDescent="0.2">
      <c r="B2272" s="88"/>
      <c r="C2272"/>
      <c r="D2272"/>
      <c r="E2272" s="81"/>
      <c r="F2272" s="81"/>
      <c r="G2272"/>
      <c r="H2272"/>
      <c r="I2272" s="16"/>
    </row>
    <row r="2273" spans="2:9" ht="13" x14ac:dyDescent="0.2">
      <c r="B2273" s="88"/>
      <c r="C2273"/>
      <c r="D2273"/>
      <c r="E2273" s="81"/>
      <c r="F2273" s="81"/>
      <c r="G2273"/>
      <c r="H2273"/>
      <c r="I2273" s="16"/>
    </row>
    <row r="2274" spans="2:9" ht="13" x14ac:dyDescent="0.2">
      <c r="B2274" s="88"/>
      <c r="C2274"/>
      <c r="D2274"/>
      <c r="E2274" s="81"/>
      <c r="F2274" s="81"/>
      <c r="G2274"/>
      <c r="H2274"/>
      <c r="I2274" s="16"/>
    </row>
    <row r="2275" spans="2:9" ht="13" x14ac:dyDescent="0.2">
      <c r="B2275" s="88"/>
      <c r="C2275"/>
      <c r="D2275"/>
      <c r="E2275" s="81"/>
      <c r="F2275" s="81"/>
      <c r="G2275"/>
      <c r="H2275"/>
      <c r="I2275" s="16"/>
    </row>
    <row r="2276" spans="2:9" ht="13" x14ac:dyDescent="0.2">
      <c r="B2276" s="88"/>
      <c r="C2276"/>
      <c r="D2276"/>
      <c r="E2276" s="81"/>
      <c r="F2276" s="81"/>
      <c r="G2276"/>
      <c r="H2276"/>
      <c r="I2276" s="16"/>
    </row>
    <row r="2277" spans="2:9" ht="13" x14ac:dyDescent="0.2">
      <c r="B2277" s="88"/>
      <c r="C2277"/>
      <c r="D2277"/>
      <c r="E2277" s="81"/>
      <c r="F2277" s="81"/>
      <c r="G2277"/>
      <c r="H2277"/>
      <c r="I2277" s="16"/>
    </row>
    <row r="2278" spans="2:9" ht="13" x14ac:dyDescent="0.2">
      <c r="B2278" s="88"/>
      <c r="C2278"/>
      <c r="D2278"/>
      <c r="E2278" s="81"/>
      <c r="F2278" s="81"/>
      <c r="G2278"/>
      <c r="H2278"/>
      <c r="I2278" s="16"/>
    </row>
    <row r="2279" spans="2:9" ht="13" x14ac:dyDescent="0.2">
      <c r="B2279" s="88"/>
      <c r="C2279"/>
      <c r="D2279"/>
      <c r="E2279" s="81"/>
      <c r="F2279" s="81"/>
      <c r="G2279"/>
      <c r="H2279"/>
      <c r="I2279" s="16"/>
    </row>
    <row r="2280" spans="2:9" ht="13" x14ac:dyDescent="0.2">
      <c r="B2280" s="88"/>
      <c r="C2280"/>
      <c r="D2280"/>
      <c r="E2280" s="81"/>
      <c r="F2280" s="81"/>
      <c r="G2280"/>
      <c r="H2280"/>
      <c r="I2280" s="16"/>
    </row>
    <row r="2281" spans="2:9" ht="13" x14ac:dyDescent="0.2">
      <c r="B2281" s="88"/>
      <c r="C2281"/>
      <c r="D2281"/>
      <c r="E2281" s="81"/>
      <c r="F2281" s="81"/>
      <c r="G2281"/>
      <c r="H2281"/>
      <c r="I2281" s="16"/>
    </row>
    <row r="2282" spans="2:9" ht="13" x14ac:dyDescent="0.2">
      <c r="B2282" s="88"/>
      <c r="C2282"/>
      <c r="D2282"/>
      <c r="E2282" s="81"/>
      <c r="F2282" s="81"/>
      <c r="G2282"/>
      <c r="H2282"/>
      <c r="I2282" s="16"/>
    </row>
    <row r="2283" spans="2:9" ht="13" x14ac:dyDescent="0.2">
      <c r="B2283" s="88"/>
      <c r="C2283"/>
      <c r="D2283"/>
      <c r="E2283" s="81"/>
      <c r="F2283" s="81"/>
      <c r="G2283"/>
      <c r="H2283"/>
      <c r="I2283" s="16"/>
    </row>
    <row r="2284" spans="2:9" ht="13" x14ac:dyDescent="0.2">
      <c r="B2284" s="88"/>
      <c r="C2284"/>
      <c r="D2284"/>
      <c r="E2284" s="81"/>
      <c r="F2284" s="81"/>
      <c r="G2284"/>
      <c r="H2284"/>
      <c r="I2284" s="16"/>
    </row>
    <row r="2285" spans="2:9" ht="13" x14ac:dyDescent="0.2">
      <c r="B2285" s="88"/>
      <c r="C2285"/>
      <c r="D2285"/>
      <c r="E2285" s="81"/>
      <c r="F2285" s="81"/>
      <c r="G2285"/>
      <c r="H2285"/>
      <c r="I2285" s="16"/>
    </row>
    <row r="2286" spans="2:9" ht="13" x14ac:dyDescent="0.2">
      <c r="B2286" s="88"/>
      <c r="C2286"/>
      <c r="D2286"/>
      <c r="E2286" s="81"/>
      <c r="F2286" s="81"/>
      <c r="G2286"/>
      <c r="H2286"/>
      <c r="I2286" s="16"/>
    </row>
    <row r="2287" spans="2:9" ht="13" x14ac:dyDescent="0.2">
      <c r="B2287" s="88"/>
      <c r="C2287"/>
      <c r="D2287"/>
      <c r="E2287" s="81"/>
      <c r="F2287" s="81"/>
      <c r="G2287"/>
      <c r="H2287"/>
      <c r="I2287" s="16"/>
    </row>
    <row r="2288" spans="2:9" ht="13" x14ac:dyDescent="0.2">
      <c r="B2288" s="88"/>
      <c r="C2288"/>
      <c r="D2288"/>
      <c r="E2288" s="81"/>
      <c r="F2288" s="81"/>
      <c r="G2288"/>
      <c r="H2288"/>
      <c r="I2288" s="16"/>
    </row>
    <row r="2289" spans="2:9" ht="13" x14ac:dyDescent="0.2">
      <c r="B2289" s="88"/>
      <c r="C2289"/>
      <c r="D2289"/>
      <c r="E2289" s="81"/>
      <c r="F2289" s="81"/>
      <c r="G2289"/>
      <c r="H2289"/>
      <c r="I2289" s="16"/>
    </row>
    <row r="2290" spans="2:9" ht="13" x14ac:dyDescent="0.2">
      <c r="B2290" s="88"/>
      <c r="C2290"/>
      <c r="D2290"/>
      <c r="E2290" s="81"/>
      <c r="F2290" s="81"/>
      <c r="G2290"/>
      <c r="H2290"/>
      <c r="I2290" s="16"/>
    </row>
    <row r="2291" spans="2:9" ht="13" x14ac:dyDescent="0.2">
      <c r="B2291" s="88"/>
      <c r="C2291"/>
      <c r="D2291"/>
      <c r="E2291" s="81"/>
      <c r="F2291" s="81"/>
      <c r="G2291"/>
      <c r="H2291"/>
      <c r="I2291" s="16"/>
    </row>
    <row r="2292" spans="2:9" ht="13" x14ac:dyDescent="0.2">
      <c r="B2292" s="88"/>
      <c r="C2292"/>
      <c r="D2292"/>
      <c r="E2292" s="81"/>
      <c r="F2292" s="81"/>
      <c r="G2292"/>
      <c r="H2292"/>
      <c r="I2292" s="16"/>
    </row>
    <row r="2293" spans="2:9" ht="13" x14ac:dyDescent="0.2">
      <c r="B2293" s="88"/>
      <c r="C2293"/>
      <c r="D2293"/>
      <c r="E2293" s="81"/>
      <c r="F2293" s="81"/>
      <c r="G2293"/>
      <c r="H2293"/>
      <c r="I2293" s="16"/>
    </row>
    <row r="2294" spans="2:9" ht="13" x14ac:dyDescent="0.2">
      <c r="B2294" s="88"/>
      <c r="C2294"/>
      <c r="D2294"/>
      <c r="E2294" s="81"/>
      <c r="F2294" s="81"/>
      <c r="G2294"/>
      <c r="H2294"/>
      <c r="I2294" s="16"/>
    </row>
    <row r="2295" spans="2:9" ht="13" x14ac:dyDescent="0.2">
      <c r="B2295" s="88"/>
      <c r="C2295"/>
      <c r="D2295"/>
      <c r="E2295" s="81"/>
      <c r="F2295" s="81"/>
      <c r="G2295"/>
      <c r="H2295"/>
      <c r="I2295" s="16"/>
    </row>
    <row r="2296" spans="2:9" ht="13" x14ac:dyDescent="0.2">
      <c r="B2296" s="88"/>
      <c r="C2296"/>
      <c r="D2296"/>
      <c r="E2296" s="81"/>
      <c r="F2296" s="81"/>
      <c r="G2296"/>
      <c r="H2296"/>
      <c r="I2296" s="16"/>
    </row>
    <row r="2297" spans="2:9" ht="13" x14ac:dyDescent="0.2">
      <c r="B2297" s="88"/>
      <c r="C2297"/>
      <c r="D2297"/>
      <c r="E2297" s="81"/>
      <c r="F2297" s="81"/>
      <c r="G2297"/>
      <c r="H2297"/>
      <c r="I2297" s="16"/>
    </row>
    <row r="2298" spans="2:9" ht="13" x14ac:dyDescent="0.2">
      <c r="B2298" s="88"/>
      <c r="C2298"/>
      <c r="D2298"/>
      <c r="E2298" s="81"/>
      <c r="F2298" s="81"/>
      <c r="G2298"/>
      <c r="H2298"/>
      <c r="I2298" s="16"/>
    </row>
    <row r="2299" spans="2:9" ht="13" x14ac:dyDescent="0.2">
      <c r="B2299" s="88"/>
      <c r="C2299"/>
      <c r="D2299"/>
      <c r="E2299" s="81"/>
      <c r="F2299" s="81"/>
      <c r="G2299"/>
      <c r="H2299"/>
      <c r="I2299" s="16"/>
    </row>
    <row r="2300" spans="2:9" ht="13" x14ac:dyDescent="0.2">
      <c r="B2300" s="88"/>
      <c r="C2300"/>
      <c r="D2300"/>
      <c r="E2300" s="81"/>
      <c r="F2300" s="81"/>
      <c r="G2300"/>
      <c r="H2300"/>
      <c r="I2300" s="16"/>
    </row>
    <row r="2301" spans="2:9" ht="13" x14ac:dyDescent="0.2">
      <c r="B2301" s="88"/>
      <c r="C2301"/>
      <c r="D2301"/>
      <c r="E2301" s="81"/>
      <c r="F2301" s="81"/>
      <c r="G2301"/>
      <c r="H2301"/>
      <c r="I2301" s="16"/>
    </row>
    <row r="2302" spans="2:9" ht="13" x14ac:dyDescent="0.2">
      <c r="B2302" s="88"/>
      <c r="C2302"/>
      <c r="D2302"/>
      <c r="E2302" s="81"/>
      <c r="F2302" s="81"/>
      <c r="G2302"/>
      <c r="H2302"/>
      <c r="I2302" s="16"/>
    </row>
    <row r="2303" spans="2:9" ht="13" x14ac:dyDescent="0.2">
      <c r="B2303" s="88"/>
      <c r="C2303"/>
      <c r="D2303"/>
      <c r="E2303" s="81"/>
      <c r="F2303" s="81"/>
      <c r="G2303"/>
      <c r="H2303"/>
      <c r="I2303" s="16"/>
    </row>
    <row r="2304" spans="2:9" ht="13" x14ac:dyDescent="0.2">
      <c r="B2304" s="88"/>
      <c r="C2304"/>
      <c r="D2304"/>
      <c r="E2304" s="81"/>
      <c r="F2304" s="81"/>
      <c r="G2304"/>
      <c r="H2304"/>
      <c r="I2304" s="16"/>
    </row>
    <row r="2305" spans="2:9" ht="13" x14ac:dyDescent="0.2">
      <c r="B2305" s="88"/>
      <c r="C2305"/>
      <c r="D2305"/>
      <c r="E2305" s="81"/>
      <c r="F2305" s="81"/>
      <c r="G2305"/>
      <c r="H2305"/>
      <c r="I2305" s="16"/>
    </row>
    <row r="2306" spans="2:9" ht="13" x14ac:dyDescent="0.2">
      <c r="B2306" s="88"/>
      <c r="C2306"/>
      <c r="D2306"/>
      <c r="E2306" s="81"/>
      <c r="F2306" s="81"/>
      <c r="G2306"/>
      <c r="H2306"/>
      <c r="I2306" s="16"/>
    </row>
    <row r="2307" spans="2:9" ht="13" x14ac:dyDescent="0.2">
      <c r="B2307" s="88"/>
      <c r="C2307"/>
      <c r="D2307"/>
      <c r="E2307" s="81"/>
      <c r="F2307" s="81"/>
      <c r="G2307"/>
      <c r="H2307"/>
      <c r="I2307" s="16"/>
    </row>
    <row r="2308" spans="2:9" ht="13" x14ac:dyDescent="0.2">
      <c r="B2308" s="88"/>
      <c r="C2308"/>
      <c r="D2308"/>
      <c r="E2308" s="81"/>
      <c r="F2308" s="81"/>
      <c r="G2308"/>
      <c r="H2308"/>
      <c r="I2308" s="16"/>
    </row>
    <row r="2309" spans="2:9" ht="13" x14ac:dyDescent="0.2">
      <c r="B2309" s="88"/>
      <c r="C2309"/>
      <c r="D2309"/>
      <c r="E2309" s="81"/>
      <c r="F2309" s="81"/>
      <c r="G2309"/>
      <c r="H2309"/>
      <c r="I2309" s="16"/>
    </row>
    <row r="2310" spans="2:9" ht="13" x14ac:dyDescent="0.2">
      <c r="B2310" s="88"/>
      <c r="C2310"/>
      <c r="D2310"/>
      <c r="E2310" s="81"/>
      <c r="F2310" s="81"/>
      <c r="G2310"/>
      <c r="H2310"/>
      <c r="I2310" s="16"/>
    </row>
    <row r="2311" spans="2:9" ht="13" x14ac:dyDescent="0.2">
      <c r="B2311" s="88"/>
      <c r="C2311"/>
      <c r="D2311"/>
      <c r="E2311" s="81"/>
      <c r="F2311" s="81"/>
      <c r="G2311"/>
      <c r="H2311"/>
      <c r="I2311" s="16"/>
    </row>
    <row r="2312" spans="2:9" ht="13" x14ac:dyDescent="0.2">
      <c r="B2312" s="88"/>
      <c r="C2312"/>
      <c r="D2312"/>
      <c r="E2312" s="81"/>
      <c r="F2312" s="81"/>
      <c r="G2312"/>
      <c r="H2312"/>
      <c r="I2312" s="16"/>
    </row>
    <row r="2313" spans="2:9" ht="13" x14ac:dyDescent="0.2">
      <c r="B2313" s="88"/>
      <c r="C2313"/>
      <c r="D2313"/>
      <c r="E2313" s="81"/>
      <c r="F2313" s="81"/>
      <c r="G2313"/>
      <c r="H2313"/>
      <c r="I2313" s="16"/>
    </row>
    <row r="2314" spans="2:9" ht="13" x14ac:dyDescent="0.2">
      <c r="B2314" s="88"/>
      <c r="C2314"/>
      <c r="D2314"/>
      <c r="E2314" s="81"/>
      <c r="F2314" s="81"/>
      <c r="G2314"/>
      <c r="H2314"/>
      <c r="I2314" s="16"/>
    </row>
    <row r="2315" spans="2:9" ht="13" x14ac:dyDescent="0.2">
      <c r="B2315" s="88"/>
      <c r="C2315"/>
      <c r="D2315"/>
      <c r="E2315" s="81"/>
      <c r="F2315" s="81"/>
      <c r="G2315"/>
      <c r="H2315"/>
      <c r="I2315" s="16"/>
    </row>
    <row r="2316" spans="2:9" ht="13" x14ac:dyDescent="0.2">
      <c r="B2316" s="88"/>
      <c r="C2316"/>
      <c r="D2316"/>
      <c r="E2316" s="81"/>
      <c r="F2316" s="81"/>
      <c r="G2316"/>
      <c r="H2316"/>
      <c r="I2316" s="16"/>
    </row>
    <row r="2317" spans="2:9" ht="13" x14ac:dyDescent="0.2">
      <c r="B2317" s="88"/>
      <c r="C2317"/>
      <c r="D2317"/>
      <c r="E2317" s="81"/>
      <c r="F2317" s="81"/>
      <c r="G2317"/>
      <c r="H2317"/>
      <c r="I2317" s="16"/>
    </row>
    <row r="2318" spans="2:9" ht="13" x14ac:dyDescent="0.2">
      <c r="B2318" s="88"/>
      <c r="C2318"/>
      <c r="D2318"/>
      <c r="E2318" s="81"/>
      <c r="F2318" s="81"/>
      <c r="G2318"/>
      <c r="H2318"/>
      <c r="I2318" s="16"/>
    </row>
    <row r="2319" spans="2:9" ht="13" x14ac:dyDescent="0.2">
      <c r="B2319" s="88"/>
      <c r="C2319"/>
      <c r="D2319"/>
      <c r="E2319" s="81"/>
      <c r="F2319" s="81"/>
      <c r="G2319"/>
      <c r="H2319"/>
      <c r="I2319" s="16"/>
    </row>
    <row r="2320" spans="2:9" ht="13" x14ac:dyDescent="0.2">
      <c r="B2320" s="88"/>
      <c r="C2320"/>
      <c r="D2320"/>
      <c r="E2320" s="81"/>
      <c r="F2320" s="81"/>
      <c r="G2320"/>
      <c r="H2320"/>
      <c r="I2320" s="16"/>
    </row>
    <row r="2321" spans="2:9" ht="13" x14ac:dyDescent="0.2">
      <c r="B2321" s="88"/>
      <c r="C2321"/>
      <c r="D2321"/>
      <c r="E2321" s="81"/>
      <c r="F2321" s="81"/>
      <c r="G2321"/>
      <c r="H2321"/>
      <c r="I2321" s="16"/>
    </row>
    <row r="2322" spans="2:9" ht="13" x14ac:dyDescent="0.2">
      <c r="B2322" s="88"/>
      <c r="C2322"/>
      <c r="D2322"/>
      <c r="E2322" s="81"/>
      <c r="F2322" s="81"/>
      <c r="G2322"/>
      <c r="H2322"/>
      <c r="I2322" s="16"/>
    </row>
    <row r="2323" spans="2:9" ht="13" x14ac:dyDescent="0.2">
      <c r="B2323" s="88"/>
      <c r="C2323"/>
      <c r="D2323"/>
      <c r="E2323" s="81"/>
      <c r="F2323" s="81"/>
      <c r="G2323"/>
      <c r="H2323"/>
      <c r="I2323" s="16"/>
    </row>
    <row r="2324" spans="2:9" ht="13" x14ac:dyDescent="0.2">
      <c r="B2324" s="88"/>
      <c r="C2324"/>
      <c r="D2324"/>
      <c r="E2324" s="81"/>
      <c r="F2324" s="81"/>
      <c r="G2324"/>
      <c r="H2324"/>
      <c r="I2324" s="16"/>
    </row>
    <row r="2325" spans="2:9" ht="13" x14ac:dyDescent="0.2">
      <c r="B2325" s="88"/>
      <c r="C2325"/>
      <c r="D2325"/>
      <c r="E2325" s="81"/>
      <c r="F2325" s="81"/>
      <c r="G2325"/>
      <c r="H2325"/>
      <c r="I2325" s="16"/>
    </row>
    <row r="2326" spans="2:9" ht="13" x14ac:dyDescent="0.2">
      <c r="B2326" s="88"/>
      <c r="C2326"/>
      <c r="D2326"/>
      <c r="E2326" s="81"/>
      <c r="F2326" s="81"/>
      <c r="G2326"/>
      <c r="H2326"/>
      <c r="I2326" s="16"/>
    </row>
    <row r="2327" spans="2:9" ht="13" x14ac:dyDescent="0.2">
      <c r="B2327" s="88"/>
      <c r="C2327"/>
      <c r="D2327"/>
      <c r="E2327" s="81"/>
      <c r="F2327" s="81"/>
      <c r="G2327"/>
      <c r="H2327"/>
      <c r="I2327" s="16"/>
    </row>
    <row r="2328" spans="2:9" ht="13" x14ac:dyDescent="0.2">
      <c r="B2328" s="88"/>
      <c r="C2328"/>
      <c r="D2328"/>
      <c r="E2328" s="81"/>
      <c r="F2328" s="81"/>
      <c r="G2328"/>
      <c r="H2328"/>
      <c r="I2328" s="16"/>
    </row>
    <row r="2329" spans="2:9" ht="13" x14ac:dyDescent="0.2">
      <c r="B2329" s="88"/>
      <c r="C2329"/>
      <c r="D2329"/>
      <c r="E2329" s="81"/>
      <c r="F2329" s="81"/>
      <c r="G2329"/>
      <c r="H2329"/>
      <c r="I2329" s="16"/>
    </row>
    <row r="2330" spans="2:9" ht="13" x14ac:dyDescent="0.2">
      <c r="B2330" s="88"/>
      <c r="C2330"/>
      <c r="D2330"/>
      <c r="E2330" s="81"/>
      <c r="F2330" s="81"/>
      <c r="G2330"/>
      <c r="H2330"/>
      <c r="I2330" s="16"/>
    </row>
    <row r="2331" spans="2:9" ht="13" x14ac:dyDescent="0.2">
      <c r="B2331" s="88"/>
      <c r="C2331"/>
      <c r="D2331"/>
      <c r="E2331" s="81"/>
      <c r="F2331" s="81"/>
      <c r="G2331"/>
      <c r="H2331"/>
      <c r="I2331" s="16"/>
    </row>
    <row r="2332" spans="2:9" ht="13" x14ac:dyDescent="0.2">
      <c r="B2332" s="88"/>
      <c r="C2332"/>
      <c r="D2332"/>
      <c r="E2332" s="81"/>
      <c r="F2332" s="81"/>
      <c r="G2332"/>
      <c r="H2332"/>
      <c r="I2332" s="16"/>
    </row>
    <row r="2333" spans="2:9" ht="13" x14ac:dyDescent="0.2">
      <c r="B2333" s="88"/>
      <c r="C2333"/>
      <c r="D2333"/>
      <c r="E2333" s="81"/>
      <c r="F2333" s="81"/>
      <c r="G2333"/>
      <c r="H2333"/>
      <c r="I2333" s="16"/>
    </row>
    <row r="2334" spans="2:9" ht="13" x14ac:dyDescent="0.2">
      <c r="B2334" s="88"/>
      <c r="C2334"/>
      <c r="D2334"/>
      <c r="E2334" s="81"/>
      <c r="F2334" s="81"/>
      <c r="G2334"/>
      <c r="H2334"/>
      <c r="I2334" s="16"/>
    </row>
    <row r="2335" spans="2:9" ht="13" x14ac:dyDescent="0.2">
      <c r="B2335" s="88"/>
      <c r="C2335"/>
      <c r="D2335"/>
      <c r="E2335" s="81"/>
      <c r="F2335" s="81"/>
      <c r="G2335"/>
      <c r="H2335"/>
      <c r="I2335" s="16"/>
    </row>
    <row r="2336" spans="2:9" ht="13" x14ac:dyDescent="0.2">
      <c r="B2336" s="88"/>
      <c r="C2336"/>
      <c r="D2336"/>
      <c r="E2336" s="81"/>
      <c r="F2336" s="81"/>
      <c r="G2336"/>
      <c r="H2336"/>
      <c r="I2336" s="16"/>
    </row>
    <row r="2337" spans="2:9" ht="13" x14ac:dyDescent="0.2">
      <c r="B2337" s="88"/>
      <c r="C2337"/>
      <c r="D2337"/>
      <c r="E2337" s="81"/>
      <c r="F2337" s="81"/>
      <c r="G2337"/>
      <c r="H2337"/>
      <c r="I2337" s="16"/>
    </row>
    <row r="2338" spans="2:9" ht="13" x14ac:dyDescent="0.2">
      <c r="B2338" s="88"/>
      <c r="C2338"/>
      <c r="D2338"/>
      <c r="E2338" s="81"/>
      <c r="F2338" s="81"/>
      <c r="G2338"/>
      <c r="H2338"/>
      <c r="I2338" s="16"/>
    </row>
    <row r="2339" spans="2:9" ht="13" x14ac:dyDescent="0.2">
      <c r="B2339" s="88"/>
      <c r="C2339"/>
      <c r="D2339"/>
      <c r="E2339" s="81"/>
      <c r="F2339" s="81"/>
      <c r="G2339"/>
      <c r="H2339"/>
      <c r="I2339" s="16"/>
    </row>
    <row r="2340" spans="2:9" ht="13" x14ac:dyDescent="0.2">
      <c r="B2340" s="88"/>
      <c r="C2340"/>
      <c r="D2340"/>
      <c r="E2340" s="81"/>
      <c r="F2340" s="81"/>
      <c r="G2340"/>
      <c r="H2340"/>
      <c r="I2340" s="16"/>
    </row>
    <row r="2341" spans="2:9" ht="13" x14ac:dyDescent="0.2">
      <c r="B2341" s="88"/>
      <c r="C2341"/>
      <c r="D2341"/>
      <c r="E2341" s="81"/>
      <c r="F2341" s="81"/>
      <c r="G2341"/>
      <c r="H2341"/>
      <c r="I2341" s="16"/>
    </row>
    <row r="2342" spans="2:9" ht="13" x14ac:dyDescent="0.2">
      <c r="B2342" s="88"/>
      <c r="C2342"/>
      <c r="D2342"/>
      <c r="E2342" s="81"/>
      <c r="F2342" s="81"/>
      <c r="G2342"/>
      <c r="H2342"/>
      <c r="I2342" s="16"/>
    </row>
    <row r="2343" spans="2:9" ht="13" x14ac:dyDescent="0.2">
      <c r="B2343" s="88"/>
      <c r="C2343"/>
      <c r="D2343"/>
      <c r="E2343" s="81"/>
      <c r="F2343" s="81"/>
      <c r="G2343"/>
      <c r="H2343"/>
      <c r="I2343" s="16"/>
    </row>
    <row r="2344" spans="2:9" ht="13" x14ac:dyDescent="0.2">
      <c r="B2344" s="88"/>
      <c r="C2344"/>
      <c r="D2344"/>
      <c r="E2344" s="81"/>
      <c r="F2344" s="81"/>
      <c r="G2344"/>
      <c r="H2344"/>
      <c r="I2344" s="16"/>
    </row>
    <row r="2345" spans="2:9" ht="13" x14ac:dyDescent="0.2">
      <c r="B2345" s="88"/>
      <c r="C2345"/>
      <c r="D2345"/>
      <c r="E2345" s="81"/>
      <c r="F2345" s="81"/>
      <c r="G2345"/>
      <c r="H2345"/>
      <c r="I2345" s="16"/>
    </row>
    <row r="2346" spans="2:9" ht="13" x14ac:dyDescent="0.2">
      <c r="B2346" s="88"/>
      <c r="C2346"/>
      <c r="D2346"/>
      <c r="E2346" s="81"/>
      <c r="F2346" s="81"/>
      <c r="G2346"/>
      <c r="H2346"/>
      <c r="I2346" s="16"/>
    </row>
    <row r="2347" spans="2:9" ht="13" x14ac:dyDescent="0.2">
      <c r="B2347" s="88"/>
      <c r="C2347"/>
      <c r="D2347"/>
      <c r="E2347" s="81"/>
      <c r="F2347" s="81"/>
      <c r="G2347"/>
      <c r="H2347"/>
      <c r="I2347" s="16"/>
    </row>
    <row r="2348" spans="2:9" ht="13" x14ac:dyDescent="0.2">
      <c r="B2348" s="88"/>
      <c r="C2348"/>
      <c r="D2348"/>
      <c r="E2348" s="81"/>
      <c r="F2348" s="81"/>
      <c r="G2348"/>
      <c r="H2348"/>
      <c r="I2348" s="16"/>
    </row>
    <row r="2349" spans="2:9" ht="13" x14ac:dyDescent="0.2">
      <c r="B2349" s="88"/>
      <c r="C2349"/>
      <c r="D2349"/>
      <c r="E2349" s="81"/>
      <c r="F2349" s="81"/>
      <c r="G2349"/>
      <c r="H2349"/>
      <c r="I2349" s="16"/>
    </row>
    <row r="2350" spans="2:9" ht="13" x14ac:dyDescent="0.2">
      <c r="B2350" s="88"/>
      <c r="C2350"/>
      <c r="D2350"/>
      <c r="E2350" s="81"/>
      <c r="F2350" s="81"/>
      <c r="G2350"/>
      <c r="H2350"/>
      <c r="I2350" s="16"/>
    </row>
    <row r="2351" spans="2:9" ht="13" x14ac:dyDescent="0.2">
      <c r="B2351" s="88"/>
      <c r="C2351"/>
      <c r="D2351"/>
      <c r="E2351" s="81"/>
      <c r="F2351" s="81"/>
      <c r="G2351"/>
      <c r="H2351"/>
      <c r="I2351" s="16"/>
    </row>
    <row r="2352" spans="2:9" ht="13" x14ac:dyDescent="0.2">
      <c r="B2352" s="88"/>
      <c r="C2352"/>
      <c r="D2352"/>
      <c r="E2352" s="81"/>
      <c r="F2352" s="81"/>
      <c r="G2352"/>
      <c r="H2352"/>
      <c r="I2352" s="16"/>
    </row>
    <row r="2353" spans="2:9" ht="13" x14ac:dyDescent="0.2">
      <c r="B2353" s="88"/>
      <c r="C2353"/>
      <c r="D2353"/>
      <c r="E2353" s="81"/>
      <c r="F2353" s="81"/>
      <c r="G2353"/>
      <c r="H2353"/>
      <c r="I2353" s="16"/>
    </row>
    <row r="2354" spans="2:9" ht="13" x14ac:dyDescent="0.2">
      <c r="B2354" s="88"/>
      <c r="C2354"/>
      <c r="D2354"/>
      <c r="E2354" s="81"/>
      <c r="F2354" s="81"/>
      <c r="G2354"/>
      <c r="H2354"/>
      <c r="I2354" s="16"/>
    </row>
    <row r="2355" spans="2:9" ht="13" x14ac:dyDescent="0.2">
      <c r="B2355" s="88"/>
      <c r="C2355"/>
      <c r="D2355"/>
      <c r="E2355" s="81"/>
      <c r="F2355" s="81"/>
      <c r="G2355"/>
      <c r="H2355"/>
      <c r="I2355" s="16"/>
    </row>
    <row r="2356" spans="2:9" ht="13" x14ac:dyDescent="0.2">
      <c r="B2356" s="88"/>
      <c r="C2356"/>
      <c r="D2356"/>
      <c r="E2356" s="81"/>
      <c r="F2356" s="81"/>
      <c r="G2356"/>
      <c r="H2356"/>
      <c r="I2356" s="16"/>
    </row>
    <row r="2357" spans="2:9" ht="13" x14ac:dyDescent="0.2">
      <c r="B2357" s="88"/>
      <c r="C2357"/>
      <c r="D2357"/>
      <c r="E2357" s="81"/>
      <c r="F2357" s="81"/>
      <c r="G2357"/>
      <c r="H2357"/>
      <c r="I2357" s="16"/>
    </row>
    <row r="2358" spans="2:9" ht="13" x14ac:dyDescent="0.2">
      <c r="B2358" s="88"/>
      <c r="C2358"/>
      <c r="D2358"/>
      <c r="E2358" s="81"/>
      <c r="F2358" s="81"/>
      <c r="G2358"/>
      <c r="H2358"/>
      <c r="I2358" s="16"/>
    </row>
    <row r="2359" spans="2:9" ht="13" x14ac:dyDescent="0.2">
      <c r="B2359" s="88"/>
      <c r="C2359"/>
      <c r="D2359"/>
      <c r="E2359" s="81"/>
      <c r="F2359" s="81"/>
      <c r="G2359"/>
      <c r="H2359"/>
      <c r="I2359" s="16"/>
    </row>
    <row r="2360" spans="2:9" ht="13" x14ac:dyDescent="0.2">
      <c r="B2360" s="88"/>
      <c r="C2360"/>
      <c r="D2360"/>
      <c r="E2360" s="81"/>
      <c r="F2360" s="81"/>
      <c r="G2360"/>
      <c r="H2360"/>
      <c r="I2360" s="16"/>
    </row>
    <row r="2361" spans="2:9" ht="13" x14ac:dyDescent="0.2">
      <c r="B2361" s="88"/>
      <c r="C2361"/>
      <c r="D2361"/>
      <c r="E2361" s="81"/>
      <c r="F2361" s="81"/>
      <c r="G2361"/>
      <c r="H2361"/>
      <c r="I2361" s="16"/>
    </row>
    <row r="2362" spans="2:9" ht="13" x14ac:dyDescent="0.2">
      <c r="B2362" s="88"/>
      <c r="C2362"/>
      <c r="D2362"/>
      <c r="E2362" s="81"/>
      <c r="F2362" s="81"/>
      <c r="G2362"/>
      <c r="H2362"/>
      <c r="I2362" s="16"/>
    </row>
    <row r="2363" spans="2:9" ht="13" x14ac:dyDescent="0.2">
      <c r="B2363" s="88"/>
      <c r="C2363"/>
      <c r="D2363"/>
      <c r="E2363" s="81"/>
      <c r="F2363" s="81"/>
      <c r="G2363"/>
      <c r="H2363"/>
      <c r="I2363" s="16"/>
    </row>
    <row r="2364" spans="2:9" ht="13" x14ac:dyDescent="0.2">
      <c r="B2364" s="88"/>
      <c r="C2364"/>
      <c r="D2364"/>
      <c r="E2364" s="81"/>
      <c r="F2364" s="81"/>
      <c r="G2364"/>
      <c r="H2364"/>
      <c r="I2364" s="16"/>
    </row>
    <row r="2365" spans="2:9" ht="13" x14ac:dyDescent="0.2">
      <c r="B2365" s="88"/>
      <c r="C2365"/>
      <c r="D2365"/>
      <c r="E2365" s="81"/>
      <c r="F2365" s="81"/>
      <c r="G2365"/>
      <c r="H2365"/>
      <c r="I2365" s="16"/>
    </row>
    <row r="2366" spans="2:9" ht="13" x14ac:dyDescent="0.2">
      <c r="B2366" s="88"/>
      <c r="C2366"/>
      <c r="D2366"/>
      <c r="E2366" s="81"/>
      <c r="F2366" s="81"/>
      <c r="G2366"/>
      <c r="H2366"/>
      <c r="I2366" s="16"/>
    </row>
    <row r="2367" spans="2:9" ht="13" x14ac:dyDescent="0.2">
      <c r="B2367" s="88"/>
      <c r="C2367"/>
      <c r="D2367"/>
      <c r="E2367" s="81"/>
      <c r="F2367" s="81"/>
      <c r="G2367"/>
      <c r="H2367"/>
      <c r="I2367" s="16"/>
    </row>
    <row r="2368" spans="2:9" ht="13" x14ac:dyDescent="0.2">
      <c r="B2368" s="88"/>
      <c r="C2368"/>
      <c r="D2368"/>
      <c r="E2368" s="81"/>
      <c r="F2368" s="81"/>
      <c r="G2368"/>
      <c r="H2368"/>
      <c r="I2368" s="16"/>
    </row>
    <row r="2369" spans="2:9" ht="13" x14ac:dyDescent="0.2">
      <c r="B2369" s="88"/>
      <c r="C2369"/>
      <c r="D2369"/>
      <c r="E2369" s="81"/>
      <c r="F2369" s="81"/>
      <c r="G2369"/>
      <c r="H2369"/>
      <c r="I2369" s="16"/>
    </row>
    <row r="2370" spans="2:9" ht="13" x14ac:dyDescent="0.2">
      <c r="B2370" s="88"/>
      <c r="C2370"/>
      <c r="D2370"/>
      <c r="E2370" s="81"/>
      <c r="F2370" s="81"/>
      <c r="G2370"/>
      <c r="H2370"/>
      <c r="I2370" s="16"/>
    </row>
    <row r="2371" spans="2:9" ht="13" x14ac:dyDescent="0.2">
      <c r="B2371" s="88"/>
      <c r="C2371"/>
      <c r="D2371"/>
      <c r="E2371" s="81"/>
      <c r="F2371" s="81"/>
      <c r="G2371"/>
      <c r="H2371"/>
      <c r="I2371" s="16"/>
    </row>
    <row r="2372" spans="2:9" ht="13" x14ac:dyDescent="0.2">
      <c r="B2372" s="88"/>
      <c r="C2372"/>
      <c r="D2372"/>
      <c r="E2372" s="81"/>
      <c r="F2372" s="81"/>
      <c r="G2372"/>
      <c r="H2372"/>
      <c r="I2372" s="16"/>
    </row>
    <row r="2373" spans="2:9" ht="13" x14ac:dyDescent="0.2">
      <c r="B2373" s="88"/>
      <c r="C2373"/>
      <c r="D2373"/>
      <c r="E2373" s="81"/>
      <c r="F2373" s="81"/>
      <c r="G2373"/>
      <c r="H2373"/>
      <c r="I2373" s="16"/>
    </row>
    <row r="2374" spans="2:9" ht="13" x14ac:dyDescent="0.2">
      <c r="B2374" s="88"/>
      <c r="C2374"/>
      <c r="D2374"/>
      <c r="E2374" s="81"/>
      <c r="F2374" s="81"/>
      <c r="G2374"/>
      <c r="H2374"/>
      <c r="I2374" s="16"/>
    </row>
    <row r="2375" spans="2:9" ht="13" x14ac:dyDescent="0.2">
      <c r="B2375" s="88"/>
      <c r="C2375"/>
      <c r="D2375"/>
      <c r="E2375" s="81"/>
      <c r="F2375" s="81"/>
      <c r="G2375"/>
      <c r="H2375"/>
      <c r="I2375" s="16"/>
    </row>
    <row r="2376" spans="2:9" ht="13" x14ac:dyDescent="0.2">
      <c r="B2376" s="88"/>
      <c r="C2376"/>
      <c r="D2376"/>
      <c r="E2376" s="81"/>
      <c r="F2376" s="81"/>
      <c r="G2376"/>
      <c r="H2376"/>
      <c r="I2376" s="16"/>
    </row>
    <row r="2377" spans="2:9" ht="13" x14ac:dyDescent="0.2">
      <c r="B2377" s="88"/>
      <c r="C2377"/>
      <c r="D2377"/>
      <c r="E2377" s="81"/>
      <c r="F2377" s="81"/>
      <c r="G2377"/>
      <c r="H2377"/>
      <c r="I2377" s="16"/>
    </row>
    <row r="2378" spans="2:9" ht="13" x14ac:dyDescent="0.2">
      <c r="B2378" s="88"/>
      <c r="C2378"/>
      <c r="D2378"/>
      <c r="E2378" s="81"/>
      <c r="F2378" s="81"/>
      <c r="G2378"/>
      <c r="H2378"/>
      <c r="I2378" s="16"/>
    </row>
    <row r="2379" spans="2:9" ht="13" x14ac:dyDescent="0.2">
      <c r="B2379" s="88"/>
      <c r="C2379"/>
      <c r="D2379"/>
      <c r="E2379" s="81"/>
      <c r="F2379" s="81"/>
      <c r="G2379"/>
      <c r="H2379"/>
      <c r="I2379" s="16"/>
    </row>
    <row r="2380" spans="2:9" ht="13" x14ac:dyDescent="0.2">
      <c r="B2380" s="88"/>
      <c r="C2380"/>
      <c r="D2380"/>
      <c r="E2380" s="81"/>
      <c r="F2380" s="81"/>
      <c r="G2380"/>
      <c r="H2380"/>
      <c r="I2380" s="16"/>
    </row>
    <row r="2381" spans="2:9" ht="13" x14ac:dyDescent="0.2">
      <c r="B2381" s="88"/>
      <c r="C2381"/>
      <c r="D2381"/>
      <c r="E2381" s="81"/>
      <c r="F2381" s="81"/>
      <c r="G2381"/>
      <c r="H2381"/>
      <c r="I2381" s="16"/>
    </row>
    <row r="2382" spans="2:9" ht="13" x14ac:dyDescent="0.2">
      <c r="B2382" s="88"/>
      <c r="C2382"/>
      <c r="D2382"/>
      <c r="E2382" s="81"/>
      <c r="F2382" s="81"/>
      <c r="G2382"/>
      <c r="H2382"/>
      <c r="I2382" s="16"/>
    </row>
    <row r="2383" spans="2:9" ht="13" x14ac:dyDescent="0.2">
      <c r="B2383" s="88"/>
      <c r="C2383"/>
      <c r="D2383"/>
      <c r="E2383" s="81"/>
      <c r="F2383" s="81"/>
      <c r="G2383"/>
      <c r="H2383"/>
      <c r="I2383" s="16"/>
    </row>
    <row r="2384" spans="2:9" ht="13" x14ac:dyDescent="0.2">
      <c r="B2384" s="88"/>
      <c r="C2384"/>
      <c r="D2384"/>
      <c r="E2384" s="81"/>
      <c r="F2384" s="81"/>
      <c r="G2384"/>
      <c r="H2384"/>
      <c r="I2384" s="16"/>
    </row>
    <row r="2385" spans="2:9" ht="13" x14ac:dyDescent="0.2">
      <c r="B2385" s="88"/>
      <c r="C2385"/>
      <c r="D2385"/>
      <c r="E2385" s="81"/>
      <c r="F2385" s="81"/>
      <c r="G2385"/>
      <c r="H2385"/>
      <c r="I2385" s="16"/>
    </row>
    <row r="2386" spans="2:9" ht="13" x14ac:dyDescent="0.2">
      <c r="B2386" s="88"/>
      <c r="C2386"/>
      <c r="D2386"/>
      <c r="E2386" s="81"/>
      <c r="F2386" s="81"/>
      <c r="G2386"/>
      <c r="H2386"/>
      <c r="I2386" s="16"/>
    </row>
    <row r="2387" spans="2:9" ht="13" x14ac:dyDescent="0.2">
      <c r="B2387" s="88"/>
      <c r="C2387"/>
      <c r="D2387"/>
      <c r="E2387" s="81"/>
      <c r="F2387" s="81"/>
      <c r="G2387"/>
      <c r="H2387"/>
      <c r="I2387" s="16"/>
    </row>
    <row r="2388" spans="2:9" ht="13" x14ac:dyDescent="0.2">
      <c r="B2388" s="88"/>
      <c r="C2388"/>
      <c r="D2388"/>
      <c r="E2388" s="81"/>
      <c r="F2388" s="81"/>
      <c r="G2388"/>
      <c r="H2388"/>
      <c r="I2388" s="16"/>
    </row>
    <row r="2389" spans="2:9" ht="13" x14ac:dyDescent="0.2">
      <c r="B2389" s="88"/>
      <c r="C2389"/>
      <c r="D2389"/>
      <c r="E2389" s="81"/>
      <c r="F2389" s="81"/>
      <c r="G2389"/>
      <c r="H2389"/>
      <c r="I2389" s="16"/>
    </row>
    <row r="2390" spans="2:9" ht="13" x14ac:dyDescent="0.2">
      <c r="B2390" s="88"/>
      <c r="C2390"/>
      <c r="D2390"/>
      <c r="E2390" s="81"/>
      <c r="F2390" s="81"/>
      <c r="G2390"/>
      <c r="H2390"/>
      <c r="I2390" s="16"/>
    </row>
    <row r="2391" spans="2:9" ht="13" x14ac:dyDescent="0.2">
      <c r="B2391" s="88"/>
      <c r="C2391"/>
      <c r="D2391"/>
      <c r="E2391" s="81"/>
      <c r="F2391" s="81"/>
      <c r="G2391"/>
      <c r="H2391"/>
      <c r="I2391" s="16"/>
    </row>
    <row r="2392" spans="2:9" ht="13" x14ac:dyDescent="0.2">
      <c r="B2392" s="88"/>
      <c r="C2392"/>
      <c r="D2392"/>
      <c r="E2392" s="81"/>
      <c r="F2392" s="81"/>
      <c r="G2392"/>
      <c r="H2392"/>
      <c r="I2392" s="16"/>
    </row>
    <row r="2393" spans="2:9" ht="13" x14ac:dyDescent="0.2">
      <c r="B2393" s="88"/>
      <c r="C2393"/>
      <c r="D2393"/>
      <c r="E2393" s="81"/>
      <c r="F2393" s="81"/>
      <c r="G2393"/>
      <c r="H2393"/>
      <c r="I2393" s="16"/>
    </row>
    <row r="2394" spans="2:9" ht="13" x14ac:dyDescent="0.2">
      <c r="B2394" s="88"/>
      <c r="C2394"/>
      <c r="D2394"/>
      <c r="E2394" s="81"/>
      <c r="F2394" s="81"/>
      <c r="G2394"/>
      <c r="H2394"/>
      <c r="I2394" s="16"/>
    </row>
    <row r="2395" spans="2:9" ht="13" x14ac:dyDescent="0.2">
      <c r="B2395" s="88"/>
      <c r="C2395"/>
      <c r="D2395"/>
      <c r="E2395" s="81"/>
      <c r="F2395" s="81"/>
      <c r="G2395"/>
      <c r="H2395"/>
      <c r="I2395" s="16"/>
    </row>
    <row r="2396" spans="2:9" ht="13" x14ac:dyDescent="0.2">
      <c r="B2396" s="88"/>
      <c r="C2396"/>
      <c r="D2396"/>
      <c r="E2396" s="81"/>
      <c r="F2396" s="81"/>
      <c r="G2396"/>
      <c r="H2396"/>
      <c r="I2396" s="16"/>
    </row>
    <row r="2397" spans="2:9" ht="13" x14ac:dyDescent="0.2">
      <c r="B2397" s="88"/>
      <c r="C2397"/>
      <c r="D2397"/>
      <c r="E2397" s="81"/>
      <c r="F2397" s="81"/>
      <c r="G2397"/>
      <c r="H2397"/>
      <c r="I2397" s="16"/>
    </row>
    <row r="2398" spans="2:9" ht="13" x14ac:dyDescent="0.2">
      <c r="B2398" s="88"/>
      <c r="C2398"/>
      <c r="D2398"/>
      <c r="E2398" s="81"/>
      <c r="F2398" s="81"/>
      <c r="G2398"/>
      <c r="H2398"/>
      <c r="I2398" s="16"/>
    </row>
    <row r="2399" spans="2:9" ht="13" x14ac:dyDescent="0.2">
      <c r="B2399" s="88"/>
      <c r="C2399"/>
      <c r="D2399"/>
      <c r="E2399" s="81"/>
      <c r="F2399" s="81"/>
      <c r="G2399"/>
      <c r="H2399"/>
      <c r="I2399" s="16"/>
    </row>
    <row r="2400" spans="2:9" ht="13" x14ac:dyDescent="0.2">
      <c r="B2400" s="88"/>
      <c r="C2400"/>
      <c r="D2400"/>
      <c r="E2400" s="81"/>
      <c r="F2400" s="81"/>
      <c r="G2400"/>
      <c r="H2400"/>
      <c r="I2400" s="16"/>
    </row>
    <row r="2401" spans="2:9" ht="13" x14ac:dyDescent="0.2">
      <c r="B2401" s="88"/>
      <c r="C2401"/>
      <c r="D2401"/>
      <c r="E2401" s="81"/>
      <c r="F2401" s="81"/>
      <c r="G2401"/>
      <c r="H2401"/>
      <c r="I2401" s="16"/>
    </row>
    <row r="2402" spans="2:9" ht="13" x14ac:dyDescent="0.2">
      <c r="B2402" s="88"/>
      <c r="C2402"/>
      <c r="D2402"/>
      <c r="E2402" s="81"/>
      <c r="F2402" s="81"/>
      <c r="G2402"/>
      <c r="H2402"/>
      <c r="I2402" s="16"/>
    </row>
    <row r="2403" spans="2:9" ht="13" x14ac:dyDescent="0.2">
      <c r="B2403" s="88"/>
      <c r="C2403"/>
      <c r="D2403"/>
      <c r="E2403" s="81"/>
      <c r="F2403" s="81"/>
      <c r="G2403"/>
      <c r="H2403"/>
      <c r="I2403" s="16"/>
    </row>
    <row r="2404" spans="2:9" ht="13" x14ac:dyDescent="0.2">
      <c r="B2404" s="88"/>
      <c r="C2404"/>
      <c r="D2404"/>
      <c r="E2404" s="81"/>
      <c r="F2404" s="81"/>
      <c r="G2404"/>
      <c r="H2404"/>
      <c r="I2404" s="16"/>
    </row>
    <row r="2405" spans="2:9" ht="13" x14ac:dyDescent="0.2">
      <c r="B2405" s="88"/>
      <c r="C2405"/>
      <c r="D2405"/>
      <c r="E2405" s="81"/>
      <c r="F2405" s="81"/>
      <c r="G2405"/>
      <c r="H2405"/>
      <c r="I2405" s="16"/>
    </row>
    <row r="2406" spans="2:9" ht="13" x14ac:dyDescent="0.2">
      <c r="B2406" s="88"/>
      <c r="C2406"/>
      <c r="D2406"/>
      <c r="E2406" s="81"/>
      <c r="F2406" s="81"/>
      <c r="G2406"/>
      <c r="H2406"/>
      <c r="I2406" s="16"/>
    </row>
    <row r="2407" spans="2:9" ht="13" x14ac:dyDescent="0.2">
      <c r="B2407" s="88"/>
      <c r="C2407"/>
      <c r="D2407"/>
      <c r="E2407" s="81"/>
      <c r="F2407" s="81"/>
      <c r="G2407"/>
      <c r="H2407"/>
      <c r="I2407" s="16"/>
    </row>
    <row r="2408" spans="2:9" ht="13" x14ac:dyDescent="0.2">
      <c r="B2408" s="88"/>
      <c r="C2408"/>
      <c r="D2408"/>
      <c r="E2408" s="81"/>
      <c r="F2408" s="81"/>
      <c r="G2408"/>
      <c r="H2408"/>
      <c r="I2408" s="16"/>
    </row>
    <row r="2409" spans="2:9" ht="13" x14ac:dyDescent="0.2">
      <c r="B2409" s="88"/>
      <c r="C2409"/>
      <c r="D2409"/>
      <c r="E2409" s="81"/>
      <c r="F2409" s="81"/>
      <c r="G2409"/>
      <c r="H2409"/>
      <c r="I2409" s="16"/>
    </row>
    <row r="2410" spans="2:9" ht="13" x14ac:dyDescent="0.2">
      <c r="B2410" s="88"/>
      <c r="C2410"/>
      <c r="D2410"/>
      <c r="E2410" s="81"/>
      <c r="F2410" s="81"/>
      <c r="G2410"/>
      <c r="H2410"/>
      <c r="I2410" s="16"/>
    </row>
    <row r="2411" spans="2:9" ht="13" x14ac:dyDescent="0.2">
      <c r="B2411" s="88"/>
      <c r="C2411"/>
      <c r="D2411"/>
      <c r="E2411" s="81"/>
      <c r="F2411" s="81"/>
      <c r="G2411"/>
      <c r="H2411"/>
      <c r="I2411" s="16"/>
    </row>
    <row r="2412" spans="2:9" ht="13" x14ac:dyDescent="0.2">
      <c r="B2412" s="88"/>
      <c r="C2412"/>
      <c r="D2412"/>
      <c r="E2412" s="81"/>
      <c r="F2412" s="81"/>
      <c r="G2412"/>
      <c r="H2412"/>
      <c r="I2412" s="16"/>
    </row>
    <row r="2413" spans="2:9" ht="13" x14ac:dyDescent="0.2">
      <c r="B2413" s="88"/>
      <c r="C2413"/>
      <c r="D2413"/>
      <c r="E2413" s="81"/>
      <c r="F2413" s="81"/>
      <c r="G2413"/>
      <c r="H2413"/>
      <c r="I2413" s="16"/>
    </row>
    <row r="2414" spans="2:9" ht="13" x14ac:dyDescent="0.2">
      <c r="B2414" s="88"/>
      <c r="C2414"/>
      <c r="D2414"/>
      <c r="E2414" s="81"/>
      <c r="F2414" s="81"/>
      <c r="G2414"/>
      <c r="H2414"/>
      <c r="I2414" s="16"/>
    </row>
    <row r="2415" spans="2:9" ht="13" x14ac:dyDescent="0.2">
      <c r="B2415" s="88"/>
      <c r="C2415"/>
      <c r="D2415"/>
      <c r="E2415" s="81"/>
      <c r="F2415" s="81"/>
      <c r="G2415"/>
      <c r="H2415"/>
      <c r="I2415" s="16"/>
    </row>
    <row r="2416" spans="2:9" ht="13" x14ac:dyDescent="0.2">
      <c r="B2416" s="88"/>
      <c r="C2416"/>
      <c r="D2416"/>
      <c r="E2416" s="81"/>
      <c r="F2416" s="81"/>
      <c r="G2416"/>
      <c r="H2416"/>
      <c r="I2416" s="16"/>
    </row>
    <row r="2417" spans="2:9" ht="13" x14ac:dyDescent="0.2">
      <c r="B2417" s="88"/>
      <c r="C2417"/>
      <c r="D2417"/>
      <c r="E2417" s="81"/>
      <c r="F2417" s="81"/>
      <c r="G2417"/>
      <c r="H2417"/>
      <c r="I2417" s="16"/>
    </row>
    <row r="2418" spans="2:9" ht="13" x14ac:dyDescent="0.2">
      <c r="B2418" s="88"/>
      <c r="C2418"/>
      <c r="D2418"/>
      <c r="E2418" s="81"/>
      <c r="F2418" s="81"/>
      <c r="G2418"/>
      <c r="H2418"/>
      <c r="I2418" s="16"/>
    </row>
    <row r="2419" spans="2:9" ht="13" x14ac:dyDescent="0.2">
      <c r="B2419" s="88"/>
      <c r="C2419"/>
      <c r="D2419"/>
      <c r="E2419" s="81"/>
      <c r="F2419" s="81"/>
      <c r="G2419"/>
      <c r="H2419"/>
      <c r="I2419" s="16"/>
    </row>
    <row r="2420" spans="2:9" ht="13" x14ac:dyDescent="0.2">
      <c r="B2420" s="88"/>
      <c r="C2420"/>
      <c r="D2420"/>
      <c r="E2420" s="81"/>
      <c r="F2420" s="81"/>
      <c r="G2420"/>
      <c r="H2420"/>
      <c r="I2420" s="16"/>
    </row>
    <row r="2421" spans="2:9" ht="13" x14ac:dyDescent="0.2">
      <c r="B2421" s="88"/>
      <c r="C2421"/>
      <c r="D2421"/>
      <c r="E2421" s="81"/>
      <c r="F2421" s="81"/>
      <c r="G2421"/>
      <c r="H2421"/>
      <c r="I2421" s="16"/>
    </row>
    <row r="2422" spans="2:9" ht="13" x14ac:dyDescent="0.2">
      <c r="B2422" s="88"/>
      <c r="C2422"/>
      <c r="D2422"/>
      <c r="E2422" s="81"/>
      <c r="F2422" s="81"/>
      <c r="G2422"/>
      <c r="H2422"/>
      <c r="I2422" s="16"/>
    </row>
    <row r="2423" spans="2:9" ht="13" x14ac:dyDescent="0.2">
      <c r="B2423" s="88"/>
      <c r="C2423"/>
      <c r="D2423"/>
      <c r="E2423" s="81"/>
      <c r="F2423" s="81"/>
      <c r="G2423"/>
      <c r="H2423"/>
      <c r="I2423" s="16"/>
    </row>
    <row r="2424" spans="2:9" ht="13" x14ac:dyDescent="0.2">
      <c r="B2424" s="88"/>
      <c r="C2424"/>
      <c r="D2424"/>
      <c r="E2424" s="81"/>
      <c r="F2424" s="81"/>
      <c r="G2424"/>
      <c r="H2424"/>
      <c r="I2424" s="16"/>
    </row>
    <row r="2425" spans="2:9" ht="13" x14ac:dyDescent="0.2">
      <c r="B2425" s="88"/>
      <c r="C2425"/>
      <c r="D2425"/>
      <c r="E2425" s="81"/>
      <c r="F2425" s="81"/>
      <c r="G2425"/>
      <c r="H2425"/>
      <c r="I2425" s="16"/>
    </row>
    <row r="2426" spans="2:9" ht="13" x14ac:dyDescent="0.2">
      <c r="B2426" s="88"/>
      <c r="C2426"/>
      <c r="D2426"/>
      <c r="E2426" s="81"/>
      <c r="F2426" s="81"/>
      <c r="G2426"/>
      <c r="H2426"/>
      <c r="I2426" s="16"/>
    </row>
    <row r="2427" spans="2:9" ht="13" x14ac:dyDescent="0.2">
      <c r="B2427" s="88"/>
      <c r="C2427"/>
      <c r="D2427"/>
      <c r="E2427" s="81"/>
      <c r="F2427" s="81"/>
      <c r="G2427"/>
      <c r="H2427"/>
      <c r="I2427" s="16"/>
    </row>
    <row r="2428" spans="2:9" ht="13" x14ac:dyDescent="0.2">
      <c r="B2428" s="88"/>
      <c r="C2428"/>
      <c r="D2428"/>
      <c r="E2428" s="81"/>
      <c r="F2428" s="81"/>
      <c r="G2428"/>
      <c r="H2428"/>
      <c r="I2428" s="16"/>
    </row>
    <row r="2429" spans="2:9" ht="13" x14ac:dyDescent="0.2">
      <c r="B2429" s="88"/>
      <c r="C2429"/>
      <c r="D2429"/>
      <c r="E2429" s="81"/>
      <c r="F2429" s="81"/>
      <c r="G2429"/>
      <c r="H2429"/>
      <c r="I2429" s="16"/>
    </row>
    <row r="2430" spans="2:9" ht="13" x14ac:dyDescent="0.2">
      <c r="B2430" s="88"/>
      <c r="C2430"/>
      <c r="D2430"/>
      <c r="E2430" s="81"/>
      <c r="F2430" s="81"/>
      <c r="G2430"/>
      <c r="H2430"/>
      <c r="I2430" s="16"/>
    </row>
    <row r="2431" spans="2:9" ht="13" x14ac:dyDescent="0.2">
      <c r="B2431" s="88"/>
      <c r="C2431"/>
      <c r="D2431"/>
      <c r="E2431" s="81"/>
      <c r="F2431" s="81"/>
      <c r="G2431"/>
      <c r="H2431"/>
      <c r="I2431" s="16"/>
    </row>
    <row r="2432" spans="2:9" ht="13" x14ac:dyDescent="0.2">
      <c r="B2432" s="88"/>
      <c r="C2432"/>
      <c r="D2432"/>
      <c r="E2432" s="81"/>
      <c r="F2432" s="81"/>
      <c r="G2432"/>
      <c r="H2432"/>
      <c r="I2432" s="16"/>
    </row>
    <row r="2433" spans="2:9" ht="13" x14ac:dyDescent="0.2">
      <c r="B2433" s="88"/>
      <c r="C2433"/>
      <c r="D2433"/>
      <c r="E2433" s="81"/>
      <c r="F2433" s="81"/>
      <c r="G2433"/>
      <c r="H2433"/>
      <c r="I2433" s="16"/>
    </row>
    <row r="2434" spans="2:9" ht="13" x14ac:dyDescent="0.2">
      <c r="B2434" s="88"/>
      <c r="C2434"/>
      <c r="D2434"/>
      <c r="E2434" s="81"/>
      <c r="F2434" s="81"/>
      <c r="G2434"/>
      <c r="H2434"/>
      <c r="I2434" s="16"/>
    </row>
    <row r="2435" spans="2:9" ht="13" x14ac:dyDescent="0.2">
      <c r="B2435" s="88"/>
      <c r="C2435"/>
      <c r="D2435"/>
      <c r="E2435" s="81"/>
      <c r="F2435" s="81"/>
      <c r="G2435"/>
      <c r="H2435"/>
      <c r="I2435" s="16"/>
    </row>
    <row r="2436" spans="2:9" ht="13" x14ac:dyDescent="0.2">
      <c r="B2436" s="88"/>
      <c r="C2436"/>
      <c r="D2436"/>
      <c r="E2436" s="81"/>
      <c r="F2436" s="81"/>
      <c r="G2436"/>
      <c r="H2436"/>
      <c r="I2436" s="16"/>
    </row>
    <row r="2437" spans="2:9" ht="13" x14ac:dyDescent="0.2">
      <c r="B2437" s="88"/>
      <c r="C2437"/>
      <c r="D2437"/>
      <c r="E2437" s="81"/>
      <c r="F2437" s="81"/>
      <c r="G2437"/>
      <c r="H2437"/>
      <c r="I2437" s="16"/>
    </row>
    <row r="2438" spans="2:9" ht="13" x14ac:dyDescent="0.2">
      <c r="B2438" s="88"/>
      <c r="C2438"/>
      <c r="D2438"/>
      <c r="E2438" s="81"/>
      <c r="F2438" s="81"/>
      <c r="G2438"/>
      <c r="H2438"/>
      <c r="I2438" s="16"/>
    </row>
    <row r="2439" spans="2:9" ht="13" x14ac:dyDescent="0.2">
      <c r="B2439" s="88"/>
      <c r="C2439"/>
      <c r="D2439"/>
      <c r="E2439" s="81"/>
      <c r="F2439" s="81"/>
      <c r="G2439"/>
      <c r="H2439"/>
      <c r="I2439" s="16"/>
    </row>
    <row r="2440" spans="2:9" ht="13" x14ac:dyDescent="0.2">
      <c r="B2440" s="88"/>
      <c r="C2440"/>
      <c r="D2440"/>
      <c r="E2440" s="81"/>
      <c r="F2440" s="81"/>
      <c r="G2440"/>
      <c r="H2440"/>
      <c r="I2440" s="16"/>
    </row>
    <row r="2441" spans="2:9" ht="13" x14ac:dyDescent="0.2">
      <c r="B2441" s="88"/>
      <c r="C2441"/>
      <c r="D2441"/>
      <c r="E2441" s="81"/>
      <c r="F2441" s="81"/>
      <c r="G2441"/>
      <c r="H2441"/>
      <c r="I2441" s="16"/>
    </row>
    <row r="2442" spans="2:9" ht="13" x14ac:dyDescent="0.2">
      <c r="B2442" s="88"/>
      <c r="C2442"/>
      <c r="D2442"/>
      <c r="E2442" s="81"/>
      <c r="F2442" s="81"/>
      <c r="G2442"/>
      <c r="H2442"/>
      <c r="I2442" s="16"/>
    </row>
    <row r="2443" spans="2:9" ht="13" x14ac:dyDescent="0.2">
      <c r="B2443" s="88"/>
      <c r="C2443"/>
      <c r="D2443"/>
      <c r="E2443" s="81"/>
      <c r="F2443" s="81"/>
      <c r="G2443"/>
      <c r="H2443"/>
      <c r="I2443" s="16"/>
    </row>
    <row r="2444" spans="2:9" ht="13" x14ac:dyDescent="0.2">
      <c r="B2444" s="88"/>
      <c r="C2444"/>
      <c r="D2444"/>
      <c r="E2444" s="81"/>
      <c r="F2444" s="81"/>
      <c r="G2444"/>
      <c r="H2444"/>
      <c r="I2444" s="16"/>
    </row>
    <row r="2445" spans="2:9" ht="13" x14ac:dyDescent="0.2">
      <c r="B2445" s="88"/>
      <c r="C2445"/>
      <c r="D2445"/>
      <c r="E2445" s="81"/>
      <c r="F2445" s="81"/>
      <c r="G2445"/>
      <c r="H2445"/>
      <c r="I2445" s="16"/>
    </row>
    <row r="2446" spans="2:9" ht="13" x14ac:dyDescent="0.2">
      <c r="B2446" s="88"/>
      <c r="C2446"/>
      <c r="D2446"/>
      <c r="E2446" s="81"/>
      <c r="F2446" s="81"/>
      <c r="G2446"/>
      <c r="H2446"/>
      <c r="I2446" s="16"/>
    </row>
    <row r="2447" spans="2:9" ht="13" x14ac:dyDescent="0.2">
      <c r="B2447" s="88"/>
      <c r="C2447"/>
      <c r="D2447"/>
      <c r="E2447" s="81"/>
      <c r="F2447" s="81"/>
      <c r="G2447"/>
      <c r="H2447"/>
      <c r="I2447" s="16"/>
    </row>
    <row r="2448" spans="2:9" ht="13" x14ac:dyDescent="0.2">
      <c r="B2448" s="88"/>
      <c r="C2448"/>
      <c r="D2448"/>
      <c r="E2448" s="81"/>
      <c r="F2448" s="81"/>
      <c r="G2448"/>
      <c r="H2448"/>
      <c r="I2448" s="16"/>
    </row>
    <row r="2449" spans="2:9" ht="13" x14ac:dyDescent="0.2">
      <c r="B2449" s="88"/>
      <c r="C2449"/>
      <c r="D2449"/>
      <c r="E2449" s="81"/>
      <c r="F2449" s="81"/>
      <c r="G2449"/>
      <c r="H2449"/>
      <c r="I2449" s="16"/>
    </row>
    <row r="2450" spans="2:9" ht="13" x14ac:dyDescent="0.2">
      <c r="B2450" s="88"/>
      <c r="C2450"/>
      <c r="D2450"/>
      <c r="E2450" s="81"/>
      <c r="F2450" s="81"/>
      <c r="G2450"/>
      <c r="H2450"/>
      <c r="I2450" s="16"/>
    </row>
    <row r="2451" spans="2:9" ht="13" x14ac:dyDescent="0.2">
      <c r="B2451" s="88"/>
      <c r="C2451"/>
      <c r="D2451"/>
      <c r="E2451" s="81"/>
      <c r="F2451" s="81"/>
      <c r="G2451"/>
      <c r="H2451"/>
      <c r="I2451" s="16"/>
    </row>
    <row r="2452" spans="2:9" ht="13" x14ac:dyDescent="0.2">
      <c r="B2452" s="88"/>
      <c r="C2452"/>
      <c r="D2452"/>
      <c r="E2452" s="81"/>
      <c r="F2452" s="81"/>
      <c r="G2452"/>
      <c r="H2452"/>
      <c r="I2452" s="16"/>
    </row>
    <row r="2453" spans="2:9" ht="13" x14ac:dyDescent="0.2">
      <c r="B2453" s="88"/>
      <c r="C2453"/>
      <c r="D2453"/>
      <c r="E2453" s="81"/>
      <c r="F2453" s="81"/>
      <c r="G2453"/>
      <c r="H2453"/>
      <c r="I2453" s="16"/>
    </row>
    <row r="2454" spans="2:9" ht="13" x14ac:dyDescent="0.2">
      <c r="B2454" s="88"/>
      <c r="C2454"/>
      <c r="D2454"/>
      <c r="E2454" s="81"/>
      <c r="F2454" s="81"/>
      <c r="G2454"/>
      <c r="H2454"/>
      <c r="I2454" s="16"/>
    </row>
    <row r="2455" spans="2:9" ht="13" x14ac:dyDescent="0.2">
      <c r="B2455" s="88"/>
      <c r="C2455"/>
      <c r="D2455"/>
      <c r="E2455" s="81"/>
      <c r="F2455" s="81"/>
      <c r="G2455"/>
      <c r="H2455"/>
      <c r="I2455" s="16"/>
    </row>
    <row r="2456" spans="2:9" ht="13" x14ac:dyDescent="0.2">
      <c r="B2456" s="88"/>
      <c r="C2456"/>
      <c r="D2456"/>
      <c r="E2456" s="81"/>
      <c r="F2456" s="81"/>
      <c r="G2456"/>
      <c r="H2456"/>
      <c r="I2456" s="16"/>
    </row>
    <row r="2457" spans="2:9" ht="13" x14ac:dyDescent="0.2">
      <c r="B2457" s="88"/>
      <c r="C2457"/>
      <c r="D2457"/>
      <c r="E2457" s="81"/>
      <c r="F2457" s="81"/>
      <c r="G2457"/>
      <c r="H2457"/>
      <c r="I2457" s="16"/>
    </row>
    <row r="2458" spans="2:9" ht="13" x14ac:dyDescent="0.2">
      <c r="B2458" s="88"/>
      <c r="C2458"/>
      <c r="D2458"/>
      <c r="E2458" s="81"/>
      <c r="F2458" s="81"/>
      <c r="G2458"/>
      <c r="H2458"/>
      <c r="I2458" s="16"/>
    </row>
    <row r="2459" spans="2:9" ht="13" x14ac:dyDescent="0.2">
      <c r="B2459" s="88"/>
      <c r="C2459"/>
      <c r="D2459"/>
      <c r="E2459" s="81"/>
      <c r="F2459" s="81"/>
      <c r="G2459"/>
      <c r="H2459"/>
      <c r="I2459" s="16"/>
    </row>
    <row r="2460" spans="2:9" ht="13" x14ac:dyDescent="0.2">
      <c r="B2460" s="88"/>
      <c r="C2460"/>
      <c r="D2460"/>
      <c r="E2460" s="81"/>
      <c r="F2460" s="81"/>
      <c r="G2460"/>
      <c r="H2460"/>
      <c r="I2460" s="16"/>
    </row>
    <row r="2461" spans="2:9" ht="13" x14ac:dyDescent="0.2">
      <c r="B2461" s="88"/>
      <c r="C2461"/>
      <c r="D2461"/>
      <c r="E2461" s="81"/>
      <c r="F2461" s="81"/>
      <c r="G2461"/>
      <c r="H2461"/>
      <c r="I2461" s="16"/>
    </row>
    <row r="2462" spans="2:9" ht="13" x14ac:dyDescent="0.2">
      <c r="B2462" s="88"/>
      <c r="C2462"/>
      <c r="D2462"/>
      <c r="E2462" s="81"/>
      <c r="F2462" s="81"/>
      <c r="G2462"/>
      <c r="H2462"/>
      <c r="I2462" s="16"/>
    </row>
    <row r="2463" spans="2:9" ht="13" x14ac:dyDescent="0.2">
      <c r="B2463" s="88"/>
      <c r="C2463"/>
      <c r="D2463"/>
      <c r="E2463" s="81"/>
      <c r="F2463" s="81"/>
      <c r="G2463"/>
      <c r="H2463"/>
      <c r="I2463" s="16"/>
    </row>
    <row r="2464" spans="2:9" ht="13" x14ac:dyDescent="0.2">
      <c r="B2464" s="88"/>
      <c r="C2464"/>
      <c r="D2464"/>
      <c r="E2464" s="81"/>
      <c r="F2464" s="81"/>
      <c r="G2464"/>
      <c r="H2464"/>
      <c r="I2464" s="16"/>
    </row>
    <row r="2465" spans="2:9" ht="13" x14ac:dyDescent="0.2">
      <c r="B2465" s="88"/>
      <c r="C2465"/>
      <c r="D2465"/>
      <c r="E2465" s="81"/>
      <c r="F2465" s="81"/>
      <c r="G2465"/>
      <c r="H2465"/>
      <c r="I2465" s="16"/>
    </row>
    <row r="2466" spans="2:9" ht="13" x14ac:dyDescent="0.2">
      <c r="B2466" s="88"/>
      <c r="C2466"/>
      <c r="D2466"/>
      <c r="E2466" s="81"/>
      <c r="F2466" s="81"/>
      <c r="G2466"/>
      <c r="H2466"/>
      <c r="I2466" s="16"/>
    </row>
    <row r="2467" spans="2:9" ht="13" x14ac:dyDescent="0.2">
      <c r="B2467" s="88"/>
      <c r="C2467"/>
      <c r="D2467"/>
      <c r="E2467" s="81"/>
      <c r="F2467" s="81"/>
      <c r="G2467"/>
      <c r="H2467"/>
      <c r="I2467" s="16"/>
    </row>
    <row r="2468" spans="2:9" ht="13" x14ac:dyDescent="0.2">
      <c r="B2468" s="88"/>
      <c r="C2468"/>
      <c r="D2468"/>
      <c r="E2468" s="81"/>
      <c r="F2468" s="81"/>
      <c r="G2468"/>
      <c r="H2468"/>
      <c r="I2468" s="16"/>
    </row>
    <row r="2469" spans="2:9" ht="13" x14ac:dyDescent="0.2">
      <c r="B2469" s="88"/>
      <c r="C2469"/>
      <c r="D2469"/>
      <c r="E2469" s="81"/>
      <c r="F2469" s="81"/>
      <c r="G2469"/>
      <c r="H2469"/>
      <c r="I2469" s="16"/>
    </row>
    <row r="2470" spans="2:9" ht="13" x14ac:dyDescent="0.2">
      <c r="B2470" s="88"/>
      <c r="C2470"/>
      <c r="D2470"/>
      <c r="E2470" s="81"/>
      <c r="F2470" s="81"/>
      <c r="G2470"/>
      <c r="H2470"/>
      <c r="I2470" s="16"/>
    </row>
    <row r="2471" spans="2:9" ht="13" x14ac:dyDescent="0.2">
      <c r="B2471" s="88"/>
      <c r="C2471"/>
      <c r="D2471"/>
      <c r="E2471" s="81"/>
      <c r="F2471" s="81"/>
      <c r="G2471"/>
      <c r="H2471"/>
      <c r="I2471" s="16"/>
    </row>
    <row r="2472" spans="2:9" ht="13" x14ac:dyDescent="0.2">
      <c r="B2472" s="88"/>
      <c r="C2472"/>
      <c r="D2472"/>
      <c r="E2472" s="81"/>
      <c r="F2472" s="81"/>
      <c r="G2472"/>
      <c r="H2472"/>
      <c r="I2472" s="16"/>
    </row>
    <row r="2473" spans="2:9" ht="13" x14ac:dyDescent="0.2">
      <c r="B2473" s="88"/>
      <c r="C2473"/>
      <c r="D2473"/>
      <c r="E2473" s="81"/>
      <c r="F2473" s="81"/>
      <c r="G2473"/>
      <c r="H2473"/>
      <c r="I2473" s="16"/>
    </row>
    <row r="2474" spans="2:9" ht="13" x14ac:dyDescent="0.2">
      <c r="B2474" s="88"/>
      <c r="C2474"/>
      <c r="D2474"/>
      <c r="E2474" s="81"/>
      <c r="F2474" s="81"/>
      <c r="G2474"/>
      <c r="H2474"/>
      <c r="I2474" s="16"/>
    </row>
    <row r="2475" spans="2:9" ht="13" x14ac:dyDescent="0.2">
      <c r="B2475" s="88"/>
      <c r="C2475"/>
      <c r="D2475"/>
      <c r="E2475" s="81"/>
      <c r="F2475" s="81"/>
      <c r="G2475"/>
      <c r="H2475"/>
      <c r="I2475" s="16"/>
    </row>
    <row r="2476" spans="2:9" ht="13" x14ac:dyDescent="0.2">
      <c r="B2476" s="88"/>
      <c r="C2476"/>
      <c r="D2476"/>
      <c r="E2476" s="81"/>
      <c r="F2476" s="81"/>
      <c r="G2476"/>
      <c r="H2476"/>
      <c r="I2476" s="16"/>
    </row>
    <row r="2477" spans="2:9" ht="13" x14ac:dyDescent="0.2">
      <c r="B2477" s="88"/>
      <c r="C2477"/>
      <c r="D2477"/>
      <c r="E2477" s="81"/>
      <c r="F2477" s="81"/>
      <c r="G2477"/>
      <c r="H2477"/>
      <c r="I2477" s="16"/>
    </row>
    <row r="2478" spans="2:9" ht="13" x14ac:dyDescent="0.2">
      <c r="B2478" s="88"/>
      <c r="C2478"/>
      <c r="D2478"/>
      <c r="E2478" s="81"/>
      <c r="F2478" s="81"/>
      <c r="G2478"/>
      <c r="H2478"/>
      <c r="I2478" s="16"/>
    </row>
    <row r="2479" spans="2:9" ht="13" x14ac:dyDescent="0.2">
      <c r="B2479" s="88"/>
      <c r="C2479"/>
      <c r="D2479"/>
      <c r="E2479" s="81"/>
      <c r="F2479" s="81"/>
      <c r="G2479"/>
      <c r="H2479"/>
      <c r="I2479" s="16"/>
    </row>
    <row r="2480" spans="2:9" ht="13" x14ac:dyDescent="0.2">
      <c r="B2480" s="88"/>
      <c r="C2480"/>
      <c r="D2480"/>
      <c r="E2480" s="81"/>
      <c r="F2480" s="81"/>
      <c r="G2480"/>
      <c r="H2480"/>
      <c r="I2480" s="16"/>
    </row>
    <row r="2481" spans="2:9" ht="13" x14ac:dyDescent="0.2">
      <c r="B2481" s="88"/>
      <c r="C2481"/>
      <c r="D2481"/>
      <c r="E2481" s="81"/>
      <c r="F2481" s="81"/>
      <c r="G2481"/>
      <c r="H2481"/>
      <c r="I2481" s="16"/>
    </row>
    <row r="2482" spans="2:9" ht="13" x14ac:dyDescent="0.2">
      <c r="B2482" s="88"/>
      <c r="C2482"/>
      <c r="D2482"/>
      <c r="E2482" s="81"/>
      <c r="F2482" s="81"/>
      <c r="G2482"/>
      <c r="H2482"/>
      <c r="I2482" s="16"/>
    </row>
    <row r="2483" spans="2:9" ht="13" x14ac:dyDescent="0.2">
      <c r="B2483" s="88"/>
      <c r="C2483"/>
      <c r="D2483"/>
      <c r="E2483" s="81"/>
      <c r="F2483" s="81"/>
      <c r="G2483"/>
      <c r="H2483"/>
      <c r="I2483" s="16"/>
    </row>
    <row r="2484" spans="2:9" ht="13" x14ac:dyDescent="0.2">
      <c r="B2484" s="88"/>
      <c r="C2484"/>
      <c r="D2484"/>
      <c r="E2484" s="81"/>
      <c r="F2484" s="81"/>
      <c r="G2484"/>
      <c r="H2484"/>
      <c r="I2484" s="16"/>
    </row>
    <row r="2485" spans="2:9" ht="13" x14ac:dyDescent="0.2">
      <c r="B2485" s="88"/>
      <c r="C2485"/>
      <c r="D2485"/>
      <c r="E2485" s="81"/>
      <c r="F2485" s="81"/>
      <c r="G2485"/>
      <c r="H2485"/>
      <c r="I2485" s="16"/>
    </row>
    <row r="2486" spans="2:9" ht="13" x14ac:dyDescent="0.2">
      <c r="B2486" s="88"/>
      <c r="C2486"/>
      <c r="D2486"/>
      <c r="E2486" s="81"/>
      <c r="F2486" s="81"/>
      <c r="G2486"/>
      <c r="H2486"/>
      <c r="I2486" s="16"/>
    </row>
    <row r="2487" spans="2:9" ht="13" x14ac:dyDescent="0.2">
      <c r="B2487" s="88"/>
      <c r="C2487"/>
      <c r="D2487"/>
      <c r="E2487" s="81"/>
      <c r="F2487" s="81"/>
      <c r="G2487"/>
      <c r="H2487"/>
      <c r="I2487" s="16"/>
    </row>
    <row r="2488" spans="2:9" ht="13" x14ac:dyDescent="0.2">
      <c r="B2488" s="88"/>
      <c r="C2488"/>
      <c r="D2488"/>
      <c r="E2488" s="81"/>
      <c r="F2488" s="81"/>
      <c r="G2488"/>
      <c r="H2488"/>
      <c r="I2488" s="16"/>
    </row>
    <row r="2489" spans="2:9" ht="13" x14ac:dyDescent="0.2">
      <c r="B2489" s="88"/>
      <c r="C2489"/>
      <c r="D2489"/>
      <c r="E2489" s="81"/>
      <c r="F2489" s="81"/>
      <c r="G2489"/>
      <c r="H2489"/>
      <c r="I2489" s="16"/>
    </row>
    <row r="2490" spans="2:9" ht="13" x14ac:dyDescent="0.2">
      <c r="B2490" s="88"/>
      <c r="C2490"/>
      <c r="D2490"/>
      <c r="E2490" s="81"/>
      <c r="F2490" s="81"/>
      <c r="G2490"/>
      <c r="H2490"/>
      <c r="I2490" s="16"/>
    </row>
    <row r="2491" spans="2:9" ht="13" x14ac:dyDescent="0.2">
      <c r="B2491" s="88"/>
      <c r="C2491"/>
      <c r="D2491"/>
      <c r="E2491" s="81"/>
      <c r="F2491" s="81"/>
      <c r="G2491"/>
      <c r="H2491"/>
      <c r="I2491" s="16"/>
    </row>
    <row r="2492" spans="2:9" ht="13" x14ac:dyDescent="0.2">
      <c r="B2492" s="88"/>
      <c r="C2492"/>
      <c r="D2492"/>
      <c r="E2492" s="81"/>
      <c r="F2492" s="81"/>
      <c r="G2492"/>
      <c r="H2492"/>
      <c r="I2492" s="16"/>
    </row>
    <row r="2493" spans="2:9" ht="13" x14ac:dyDescent="0.2">
      <c r="B2493" s="88"/>
      <c r="C2493"/>
      <c r="D2493"/>
      <c r="E2493" s="81"/>
      <c r="F2493" s="81"/>
      <c r="G2493"/>
      <c r="H2493"/>
      <c r="I2493" s="16"/>
    </row>
    <row r="2494" spans="2:9" ht="13" x14ac:dyDescent="0.2">
      <c r="B2494" s="88"/>
      <c r="C2494"/>
      <c r="D2494"/>
      <c r="E2494" s="81"/>
      <c r="F2494" s="81"/>
      <c r="G2494"/>
      <c r="H2494"/>
      <c r="I2494" s="16"/>
    </row>
    <row r="2495" spans="2:9" ht="13" x14ac:dyDescent="0.2">
      <c r="B2495" s="88"/>
      <c r="C2495"/>
      <c r="D2495"/>
      <c r="E2495" s="81"/>
      <c r="F2495" s="81"/>
      <c r="G2495"/>
      <c r="H2495"/>
      <c r="I2495" s="16"/>
    </row>
    <row r="2496" spans="2:9" ht="13" x14ac:dyDescent="0.2">
      <c r="B2496" s="88"/>
      <c r="C2496"/>
      <c r="D2496"/>
      <c r="E2496" s="81"/>
      <c r="F2496" s="81"/>
      <c r="G2496"/>
      <c r="H2496"/>
      <c r="I2496" s="16"/>
    </row>
    <row r="2497" spans="2:9" ht="13" x14ac:dyDescent="0.2">
      <c r="B2497" s="88"/>
      <c r="C2497"/>
      <c r="D2497"/>
      <c r="E2497" s="81"/>
      <c r="F2497" s="81"/>
      <c r="G2497"/>
      <c r="H2497"/>
      <c r="I2497" s="16"/>
    </row>
    <row r="2498" spans="2:9" ht="13" x14ac:dyDescent="0.2">
      <c r="B2498" s="88"/>
      <c r="C2498"/>
      <c r="D2498"/>
      <c r="E2498" s="81"/>
      <c r="F2498" s="81"/>
      <c r="G2498"/>
      <c r="H2498"/>
      <c r="I2498" s="16"/>
    </row>
    <row r="2499" spans="2:9" ht="13" x14ac:dyDescent="0.2">
      <c r="B2499" s="88"/>
      <c r="C2499"/>
      <c r="D2499"/>
      <c r="E2499" s="81"/>
      <c r="F2499" s="81"/>
      <c r="G2499"/>
      <c r="H2499"/>
      <c r="I2499" s="16"/>
    </row>
    <row r="2500" spans="2:9" ht="13" x14ac:dyDescent="0.2">
      <c r="B2500" s="88"/>
      <c r="C2500"/>
      <c r="D2500"/>
      <c r="E2500" s="81"/>
      <c r="F2500" s="81"/>
      <c r="G2500"/>
      <c r="H2500"/>
      <c r="I2500" s="16"/>
    </row>
    <row r="2501" spans="2:9" ht="13" x14ac:dyDescent="0.2">
      <c r="B2501" s="88"/>
      <c r="C2501"/>
      <c r="D2501"/>
      <c r="E2501" s="81"/>
      <c r="F2501" s="81"/>
      <c r="G2501"/>
      <c r="H2501"/>
      <c r="I2501" s="16"/>
    </row>
    <row r="2502" spans="2:9" ht="13" x14ac:dyDescent="0.2">
      <c r="B2502" s="88"/>
      <c r="C2502"/>
      <c r="D2502"/>
      <c r="E2502" s="81"/>
      <c r="F2502" s="81"/>
      <c r="G2502"/>
      <c r="H2502"/>
      <c r="I2502" s="16"/>
    </row>
    <row r="2503" spans="2:9" ht="13" x14ac:dyDescent="0.2">
      <c r="B2503" s="88"/>
      <c r="C2503"/>
      <c r="D2503"/>
      <c r="E2503" s="81"/>
      <c r="F2503" s="81"/>
      <c r="G2503"/>
      <c r="H2503"/>
      <c r="I2503" s="16"/>
    </row>
    <row r="2504" spans="2:9" ht="13" x14ac:dyDescent="0.2">
      <c r="B2504" s="88"/>
      <c r="C2504"/>
      <c r="D2504"/>
      <c r="E2504" s="81"/>
      <c r="F2504" s="81"/>
      <c r="G2504"/>
      <c r="H2504"/>
      <c r="I2504" s="16"/>
    </row>
    <row r="2505" spans="2:9" ht="13" x14ac:dyDescent="0.2">
      <c r="B2505" s="88"/>
      <c r="C2505"/>
      <c r="D2505"/>
      <c r="E2505" s="81"/>
      <c r="F2505" s="81"/>
      <c r="G2505"/>
      <c r="H2505"/>
      <c r="I2505" s="16"/>
    </row>
    <row r="2506" spans="2:9" ht="13" x14ac:dyDescent="0.2">
      <c r="B2506" s="88"/>
      <c r="C2506"/>
      <c r="D2506"/>
      <c r="E2506" s="81"/>
      <c r="F2506" s="81"/>
      <c r="G2506"/>
      <c r="H2506"/>
      <c r="I2506" s="16"/>
    </row>
    <row r="2507" spans="2:9" ht="13" x14ac:dyDescent="0.2">
      <c r="B2507" s="88"/>
      <c r="C2507"/>
      <c r="D2507"/>
      <c r="E2507" s="81"/>
      <c r="F2507" s="81"/>
      <c r="G2507"/>
      <c r="H2507"/>
      <c r="I2507" s="16"/>
    </row>
    <row r="2508" spans="2:9" ht="13" x14ac:dyDescent="0.2">
      <c r="B2508" s="88"/>
      <c r="C2508"/>
      <c r="D2508"/>
      <c r="E2508" s="81"/>
      <c r="F2508" s="81"/>
      <c r="G2508"/>
      <c r="H2508"/>
      <c r="I2508" s="16"/>
    </row>
    <row r="2509" spans="2:9" ht="13" x14ac:dyDescent="0.2">
      <c r="B2509" s="88"/>
      <c r="C2509"/>
      <c r="D2509"/>
      <c r="E2509" s="81"/>
      <c r="F2509" s="81"/>
      <c r="G2509"/>
      <c r="H2509"/>
      <c r="I2509" s="16"/>
    </row>
    <row r="2510" spans="2:9" ht="13" x14ac:dyDescent="0.2">
      <c r="B2510" s="88"/>
      <c r="C2510"/>
      <c r="D2510"/>
      <c r="E2510" s="81"/>
      <c r="F2510" s="81"/>
      <c r="G2510"/>
      <c r="H2510"/>
      <c r="I2510" s="16"/>
    </row>
    <row r="2511" spans="2:9" ht="13" x14ac:dyDescent="0.2">
      <c r="B2511" s="88"/>
      <c r="C2511"/>
      <c r="D2511"/>
      <c r="E2511" s="81"/>
      <c r="F2511" s="81"/>
      <c r="G2511"/>
      <c r="H2511"/>
      <c r="I2511" s="16"/>
    </row>
    <row r="2512" spans="2:9" ht="13" x14ac:dyDescent="0.2">
      <c r="B2512" s="88"/>
      <c r="C2512"/>
      <c r="D2512"/>
      <c r="E2512" s="81"/>
      <c r="F2512" s="81"/>
      <c r="G2512"/>
      <c r="H2512"/>
      <c r="I2512" s="16"/>
    </row>
    <row r="2513" spans="2:9" ht="13" x14ac:dyDescent="0.2">
      <c r="B2513" s="88"/>
      <c r="C2513"/>
      <c r="D2513"/>
      <c r="E2513" s="81"/>
      <c r="F2513" s="81"/>
      <c r="G2513"/>
      <c r="H2513"/>
      <c r="I2513" s="16"/>
    </row>
    <row r="2514" spans="2:9" ht="13" x14ac:dyDescent="0.2">
      <c r="B2514" s="88"/>
      <c r="C2514"/>
      <c r="D2514"/>
      <c r="E2514" s="81"/>
      <c r="F2514" s="81"/>
      <c r="G2514"/>
      <c r="H2514"/>
      <c r="I2514" s="16"/>
    </row>
    <row r="2515" spans="2:9" ht="13" x14ac:dyDescent="0.2">
      <c r="B2515" s="88"/>
      <c r="C2515"/>
      <c r="D2515"/>
      <c r="E2515" s="81"/>
      <c r="F2515" s="81"/>
      <c r="G2515"/>
      <c r="H2515"/>
      <c r="I2515" s="16"/>
    </row>
    <row r="2516" spans="2:9" ht="13" x14ac:dyDescent="0.2">
      <c r="B2516" s="88"/>
      <c r="C2516"/>
      <c r="D2516"/>
      <c r="E2516" s="81"/>
      <c r="F2516" s="81"/>
      <c r="G2516"/>
      <c r="H2516"/>
      <c r="I2516" s="16"/>
    </row>
    <row r="2517" spans="2:9" ht="13" x14ac:dyDescent="0.2">
      <c r="B2517" s="88"/>
      <c r="C2517"/>
      <c r="D2517"/>
      <c r="E2517" s="81"/>
      <c r="F2517" s="81"/>
      <c r="G2517"/>
      <c r="H2517"/>
      <c r="I2517" s="16"/>
    </row>
    <row r="2518" spans="2:9" ht="13" x14ac:dyDescent="0.2">
      <c r="B2518" s="88"/>
      <c r="C2518"/>
      <c r="D2518"/>
      <c r="E2518" s="81"/>
      <c r="F2518" s="81"/>
      <c r="G2518"/>
      <c r="H2518"/>
      <c r="I2518" s="16"/>
    </row>
    <row r="2519" spans="2:9" ht="13" x14ac:dyDescent="0.2">
      <c r="B2519" s="88"/>
      <c r="C2519"/>
      <c r="D2519"/>
      <c r="E2519" s="81"/>
      <c r="F2519" s="81"/>
      <c r="G2519"/>
      <c r="H2519"/>
      <c r="I2519" s="16"/>
    </row>
    <row r="2520" spans="2:9" ht="13" x14ac:dyDescent="0.2">
      <c r="B2520" s="88"/>
      <c r="C2520"/>
      <c r="D2520"/>
      <c r="E2520" s="81"/>
      <c r="F2520" s="81"/>
      <c r="G2520"/>
      <c r="H2520"/>
      <c r="I2520" s="16"/>
    </row>
    <row r="2521" spans="2:9" ht="13" x14ac:dyDescent="0.2">
      <c r="B2521" s="88"/>
      <c r="C2521"/>
      <c r="D2521"/>
      <c r="E2521" s="81"/>
      <c r="F2521" s="81"/>
      <c r="G2521"/>
      <c r="H2521"/>
      <c r="I2521" s="16"/>
    </row>
    <row r="2522" spans="2:9" ht="13" x14ac:dyDescent="0.2">
      <c r="B2522" s="88"/>
      <c r="C2522"/>
      <c r="D2522"/>
      <c r="E2522" s="81"/>
      <c r="F2522" s="81"/>
      <c r="G2522"/>
      <c r="H2522"/>
      <c r="I2522" s="16"/>
    </row>
    <row r="2523" spans="2:9" ht="13" x14ac:dyDescent="0.2">
      <c r="B2523" s="88"/>
      <c r="C2523"/>
      <c r="D2523"/>
      <c r="E2523" s="81"/>
      <c r="F2523" s="81"/>
      <c r="G2523"/>
      <c r="H2523"/>
      <c r="I2523" s="16"/>
    </row>
    <row r="2524" spans="2:9" ht="13" x14ac:dyDescent="0.2">
      <c r="B2524" s="88"/>
      <c r="C2524"/>
      <c r="D2524"/>
      <c r="E2524" s="81"/>
      <c r="F2524" s="81"/>
      <c r="G2524"/>
      <c r="H2524"/>
      <c r="I2524" s="16"/>
    </row>
    <row r="2525" spans="2:9" ht="13" x14ac:dyDescent="0.2">
      <c r="B2525" s="88"/>
      <c r="C2525"/>
      <c r="D2525"/>
      <c r="E2525" s="81"/>
      <c r="F2525" s="81"/>
      <c r="G2525"/>
      <c r="H2525"/>
      <c r="I2525" s="16"/>
    </row>
    <row r="2526" spans="2:9" ht="13" x14ac:dyDescent="0.2">
      <c r="B2526" s="88"/>
      <c r="C2526"/>
      <c r="D2526"/>
      <c r="E2526" s="81"/>
      <c r="F2526" s="81"/>
      <c r="G2526"/>
      <c r="H2526"/>
      <c r="I2526" s="16"/>
    </row>
    <row r="2527" spans="2:9" ht="13" x14ac:dyDescent="0.2">
      <c r="B2527" s="88"/>
      <c r="C2527"/>
      <c r="D2527"/>
      <c r="E2527" s="81"/>
      <c r="F2527" s="81"/>
      <c r="G2527"/>
      <c r="H2527"/>
      <c r="I2527" s="16"/>
    </row>
    <row r="2528" spans="2:9" ht="13" x14ac:dyDescent="0.2">
      <c r="B2528" s="88"/>
      <c r="C2528"/>
      <c r="D2528"/>
      <c r="E2528" s="81"/>
      <c r="F2528" s="81"/>
      <c r="G2528"/>
      <c r="H2528"/>
      <c r="I2528" s="16"/>
    </row>
    <row r="2529" spans="2:9" ht="13" x14ac:dyDescent="0.2">
      <c r="B2529" s="88"/>
      <c r="C2529"/>
      <c r="D2529"/>
      <c r="E2529" s="81"/>
      <c r="F2529" s="81"/>
      <c r="G2529"/>
      <c r="H2529"/>
      <c r="I2529" s="16"/>
    </row>
    <row r="2530" spans="2:9" ht="13" x14ac:dyDescent="0.2">
      <c r="B2530" s="88"/>
      <c r="C2530"/>
      <c r="D2530"/>
      <c r="E2530" s="81"/>
      <c r="F2530" s="81"/>
      <c r="G2530"/>
      <c r="H2530"/>
      <c r="I2530" s="16"/>
    </row>
    <row r="2531" spans="2:9" ht="13" x14ac:dyDescent="0.2">
      <c r="B2531" s="88"/>
      <c r="C2531"/>
      <c r="D2531"/>
      <c r="E2531" s="81"/>
      <c r="F2531" s="81"/>
      <c r="G2531"/>
      <c r="H2531"/>
      <c r="I2531" s="16"/>
    </row>
    <row r="2532" spans="2:9" ht="13" x14ac:dyDescent="0.2">
      <c r="B2532" s="88"/>
      <c r="C2532"/>
      <c r="D2532"/>
      <c r="E2532" s="81"/>
      <c r="F2532" s="81"/>
      <c r="G2532"/>
      <c r="H2532"/>
      <c r="I2532" s="16"/>
    </row>
    <row r="2533" spans="2:9" ht="13" x14ac:dyDescent="0.2">
      <c r="B2533" s="88"/>
      <c r="C2533"/>
      <c r="D2533"/>
      <c r="E2533" s="81"/>
      <c r="F2533" s="81"/>
      <c r="G2533"/>
      <c r="H2533"/>
      <c r="I2533" s="16"/>
    </row>
    <row r="2534" spans="2:9" ht="13" x14ac:dyDescent="0.2">
      <c r="B2534" s="88"/>
      <c r="C2534"/>
      <c r="D2534"/>
      <c r="E2534" s="81"/>
      <c r="F2534" s="81"/>
      <c r="G2534"/>
      <c r="H2534"/>
      <c r="I2534" s="16"/>
    </row>
    <row r="2535" spans="2:9" ht="13" x14ac:dyDescent="0.2">
      <c r="B2535" s="88"/>
      <c r="C2535"/>
      <c r="D2535"/>
      <c r="E2535" s="81"/>
      <c r="F2535" s="81"/>
      <c r="G2535"/>
      <c r="H2535"/>
      <c r="I2535" s="16"/>
    </row>
    <row r="2536" spans="2:9" ht="13" x14ac:dyDescent="0.2">
      <c r="B2536" s="88"/>
      <c r="C2536"/>
      <c r="D2536"/>
      <c r="E2536" s="81"/>
      <c r="F2536" s="81"/>
      <c r="G2536"/>
      <c r="H2536"/>
      <c r="I2536" s="16"/>
    </row>
    <row r="2537" spans="2:9" ht="13" x14ac:dyDescent="0.2">
      <c r="B2537" s="88"/>
      <c r="C2537"/>
      <c r="D2537"/>
      <c r="E2537" s="81"/>
      <c r="F2537" s="81"/>
      <c r="G2537"/>
      <c r="H2537"/>
      <c r="I2537" s="16"/>
    </row>
    <row r="2538" spans="2:9" ht="13" x14ac:dyDescent="0.2">
      <c r="B2538" s="88"/>
      <c r="C2538"/>
      <c r="D2538"/>
      <c r="E2538" s="81"/>
      <c r="F2538" s="81"/>
      <c r="G2538"/>
      <c r="H2538"/>
      <c r="I2538" s="16"/>
    </row>
    <row r="2539" spans="2:9" ht="13" x14ac:dyDescent="0.2">
      <c r="B2539" s="88"/>
      <c r="C2539"/>
      <c r="D2539"/>
      <c r="E2539" s="81"/>
      <c r="F2539" s="81"/>
      <c r="G2539"/>
      <c r="H2539"/>
      <c r="I2539" s="16"/>
    </row>
    <row r="2540" spans="2:9" ht="13" x14ac:dyDescent="0.2">
      <c r="B2540" s="88"/>
      <c r="C2540"/>
      <c r="D2540"/>
      <c r="E2540" s="81"/>
      <c r="F2540" s="81"/>
      <c r="G2540"/>
      <c r="H2540"/>
      <c r="I2540" s="16"/>
    </row>
    <row r="2541" spans="2:9" ht="13" x14ac:dyDescent="0.2">
      <c r="B2541" s="88"/>
      <c r="C2541"/>
      <c r="D2541"/>
      <c r="E2541" s="81"/>
      <c r="F2541" s="81"/>
      <c r="G2541"/>
      <c r="H2541"/>
      <c r="I2541" s="16"/>
    </row>
    <row r="2542" spans="2:9" ht="13" x14ac:dyDescent="0.2">
      <c r="B2542" s="88"/>
      <c r="C2542"/>
      <c r="D2542"/>
      <c r="E2542" s="81"/>
      <c r="F2542" s="81"/>
      <c r="G2542"/>
      <c r="H2542"/>
      <c r="I2542" s="16"/>
    </row>
    <row r="2543" spans="2:9" ht="13" x14ac:dyDescent="0.2">
      <c r="B2543" s="88"/>
      <c r="C2543"/>
      <c r="D2543"/>
      <c r="E2543" s="81"/>
      <c r="F2543" s="81"/>
      <c r="G2543"/>
      <c r="H2543"/>
      <c r="I2543" s="16"/>
    </row>
    <row r="2544" spans="2:9" ht="13" x14ac:dyDescent="0.2">
      <c r="B2544" s="88"/>
      <c r="C2544"/>
      <c r="D2544"/>
      <c r="E2544" s="81"/>
      <c r="F2544" s="81"/>
      <c r="G2544"/>
      <c r="H2544"/>
      <c r="I2544" s="16"/>
    </row>
    <row r="2545" spans="2:9" ht="13" x14ac:dyDescent="0.2">
      <c r="B2545" s="88"/>
      <c r="C2545"/>
      <c r="D2545"/>
      <c r="E2545" s="81"/>
      <c r="F2545" s="81"/>
      <c r="G2545"/>
      <c r="H2545"/>
      <c r="I2545" s="16"/>
    </row>
    <row r="2546" spans="2:9" ht="13" x14ac:dyDescent="0.2">
      <c r="B2546" s="88"/>
      <c r="C2546"/>
      <c r="D2546"/>
      <c r="E2546" s="81"/>
      <c r="F2546" s="81"/>
      <c r="G2546"/>
      <c r="H2546"/>
      <c r="I2546" s="16"/>
    </row>
    <row r="2547" spans="2:9" ht="13" x14ac:dyDescent="0.2">
      <c r="B2547" s="88"/>
      <c r="C2547"/>
      <c r="D2547"/>
      <c r="E2547" s="81"/>
      <c r="F2547" s="81"/>
      <c r="G2547"/>
      <c r="H2547"/>
      <c r="I2547" s="16"/>
    </row>
    <row r="2548" spans="2:9" ht="13" x14ac:dyDescent="0.2">
      <c r="B2548" s="88"/>
      <c r="C2548"/>
      <c r="D2548"/>
      <c r="E2548" s="81"/>
      <c r="F2548" s="81"/>
      <c r="G2548"/>
      <c r="H2548"/>
      <c r="I2548" s="16"/>
    </row>
    <row r="2549" spans="2:9" ht="13" x14ac:dyDescent="0.2">
      <c r="B2549" s="88"/>
      <c r="C2549"/>
      <c r="D2549"/>
      <c r="E2549" s="81"/>
      <c r="F2549" s="81"/>
      <c r="G2549"/>
      <c r="H2549"/>
      <c r="I2549" s="16"/>
    </row>
    <row r="2550" spans="2:9" ht="13" x14ac:dyDescent="0.2">
      <c r="B2550" s="88"/>
      <c r="C2550"/>
      <c r="D2550"/>
      <c r="E2550" s="81"/>
      <c r="F2550" s="81"/>
      <c r="G2550"/>
      <c r="H2550"/>
      <c r="I2550" s="16"/>
    </row>
    <row r="2551" spans="2:9" ht="13" x14ac:dyDescent="0.2">
      <c r="B2551" s="88"/>
      <c r="C2551"/>
      <c r="D2551"/>
      <c r="E2551" s="81"/>
      <c r="F2551" s="81"/>
      <c r="G2551"/>
      <c r="H2551"/>
      <c r="I2551" s="16"/>
    </row>
    <row r="2552" spans="2:9" ht="13" x14ac:dyDescent="0.2">
      <c r="B2552" s="88"/>
      <c r="C2552"/>
      <c r="D2552"/>
      <c r="E2552" s="81"/>
      <c r="F2552" s="81"/>
      <c r="G2552"/>
      <c r="H2552"/>
      <c r="I2552" s="16"/>
    </row>
    <row r="2553" spans="2:9" ht="13" x14ac:dyDescent="0.2">
      <c r="B2553" s="88"/>
      <c r="C2553"/>
      <c r="D2553"/>
      <c r="E2553" s="81"/>
      <c r="F2553" s="81"/>
      <c r="G2553"/>
      <c r="H2553"/>
      <c r="I2553" s="16"/>
    </row>
    <row r="2554" spans="2:9" ht="13" x14ac:dyDescent="0.2">
      <c r="B2554" s="88"/>
      <c r="C2554"/>
      <c r="D2554"/>
      <c r="E2554" s="81"/>
      <c r="F2554" s="81"/>
      <c r="G2554"/>
      <c r="H2554"/>
      <c r="I2554" s="16"/>
    </row>
    <row r="2555" spans="2:9" ht="13" x14ac:dyDescent="0.2">
      <c r="B2555" s="88"/>
      <c r="C2555"/>
      <c r="D2555"/>
      <c r="E2555" s="81"/>
      <c r="F2555" s="81"/>
      <c r="G2555"/>
      <c r="H2555"/>
      <c r="I2555" s="16"/>
    </row>
    <row r="2556" spans="2:9" ht="13" x14ac:dyDescent="0.2">
      <c r="B2556" s="88"/>
      <c r="C2556"/>
      <c r="D2556"/>
      <c r="E2556" s="81"/>
      <c r="F2556" s="81"/>
      <c r="G2556"/>
      <c r="H2556"/>
      <c r="I2556" s="16"/>
    </row>
    <row r="2557" spans="2:9" ht="13" x14ac:dyDescent="0.2">
      <c r="B2557" s="88"/>
      <c r="C2557"/>
      <c r="D2557"/>
      <c r="E2557" s="81"/>
      <c r="F2557" s="81"/>
      <c r="G2557"/>
      <c r="H2557"/>
      <c r="I2557" s="16"/>
    </row>
    <row r="2558" spans="2:9" ht="13" x14ac:dyDescent="0.2">
      <c r="B2558" s="88"/>
      <c r="C2558"/>
      <c r="D2558"/>
      <c r="E2558" s="81"/>
      <c r="F2558" s="81"/>
      <c r="G2558"/>
      <c r="H2558"/>
      <c r="I2558" s="16"/>
    </row>
    <row r="2559" spans="2:9" ht="13" x14ac:dyDescent="0.2">
      <c r="B2559" s="88"/>
      <c r="C2559"/>
      <c r="D2559"/>
      <c r="E2559" s="81"/>
      <c r="F2559" s="81"/>
      <c r="G2559"/>
      <c r="H2559"/>
      <c r="I2559" s="16"/>
    </row>
    <row r="2560" spans="2:9" ht="13" x14ac:dyDescent="0.2">
      <c r="B2560" s="88"/>
      <c r="C2560"/>
      <c r="D2560"/>
      <c r="E2560" s="81"/>
      <c r="F2560" s="81"/>
      <c r="G2560"/>
      <c r="H2560"/>
      <c r="I2560" s="16"/>
    </row>
    <row r="2561" spans="2:9" ht="13" x14ac:dyDescent="0.2">
      <c r="B2561" s="88"/>
      <c r="C2561"/>
      <c r="D2561"/>
      <c r="E2561" s="81"/>
      <c r="F2561" s="81"/>
      <c r="G2561"/>
      <c r="H2561"/>
      <c r="I2561" s="16"/>
    </row>
    <row r="2562" spans="2:9" ht="13" x14ac:dyDescent="0.2">
      <c r="B2562" s="88"/>
      <c r="C2562"/>
      <c r="D2562"/>
      <c r="E2562" s="81"/>
      <c r="F2562" s="81"/>
      <c r="G2562"/>
      <c r="H2562"/>
      <c r="I2562" s="16"/>
    </row>
    <row r="2563" spans="2:9" ht="13" x14ac:dyDescent="0.2">
      <c r="B2563" s="88"/>
      <c r="C2563"/>
      <c r="D2563"/>
      <c r="E2563" s="81"/>
      <c r="F2563" s="81"/>
      <c r="G2563"/>
      <c r="H2563"/>
      <c r="I2563" s="16"/>
    </row>
    <row r="2564" spans="2:9" ht="13" x14ac:dyDescent="0.2">
      <c r="B2564" s="88"/>
      <c r="C2564"/>
      <c r="D2564"/>
      <c r="E2564" s="81"/>
      <c r="F2564" s="81"/>
      <c r="G2564"/>
      <c r="H2564"/>
      <c r="I2564" s="16"/>
    </row>
    <row r="2565" spans="2:9" ht="13" x14ac:dyDescent="0.2">
      <c r="B2565" s="88"/>
      <c r="C2565"/>
      <c r="D2565"/>
      <c r="E2565" s="81"/>
      <c r="F2565" s="81"/>
      <c r="G2565"/>
      <c r="H2565"/>
      <c r="I2565" s="16"/>
    </row>
    <row r="2566" spans="2:9" ht="13" x14ac:dyDescent="0.2">
      <c r="B2566" s="88"/>
      <c r="C2566"/>
      <c r="D2566"/>
      <c r="E2566" s="81"/>
      <c r="F2566" s="81"/>
      <c r="G2566"/>
      <c r="H2566"/>
      <c r="I2566" s="16"/>
    </row>
    <row r="2567" spans="2:9" ht="13" x14ac:dyDescent="0.2">
      <c r="B2567" s="88"/>
      <c r="C2567"/>
      <c r="D2567"/>
      <c r="E2567" s="81"/>
      <c r="F2567" s="81"/>
      <c r="G2567"/>
      <c r="H2567"/>
      <c r="I2567" s="16"/>
    </row>
    <row r="2568" spans="2:9" ht="13" x14ac:dyDescent="0.2">
      <c r="B2568" s="88"/>
      <c r="C2568"/>
      <c r="D2568"/>
      <c r="E2568" s="81"/>
      <c r="F2568" s="81"/>
      <c r="G2568"/>
      <c r="H2568"/>
      <c r="I2568" s="16"/>
    </row>
    <row r="2569" spans="2:9" ht="13" x14ac:dyDescent="0.2">
      <c r="B2569" s="88"/>
      <c r="C2569"/>
      <c r="D2569"/>
      <c r="E2569" s="81"/>
      <c r="F2569" s="81"/>
      <c r="G2569"/>
      <c r="H2569"/>
      <c r="I2569" s="16"/>
    </row>
    <row r="2570" spans="2:9" ht="13" x14ac:dyDescent="0.2">
      <c r="B2570" s="88"/>
      <c r="C2570"/>
      <c r="D2570"/>
      <c r="E2570" s="81"/>
      <c r="F2570" s="81"/>
      <c r="G2570"/>
      <c r="H2570"/>
      <c r="I2570" s="16"/>
    </row>
    <row r="2571" spans="2:9" ht="13" x14ac:dyDescent="0.2">
      <c r="B2571" s="88"/>
      <c r="C2571"/>
      <c r="D2571"/>
      <c r="E2571" s="81"/>
      <c r="F2571" s="81"/>
      <c r="G2571"/>
      <c r="H2571"/>
      <c r="I2571" s="16"/>
    </row>
    <row r="2572" spans="2:9" ht="13" x14ac:dyDescent="0.2">
      <c r="B2572" s="88"/>
      <c r="C2572"/>
      <c r="D2572"/>
      <c r="E2572" s="81"/>
      <c r="F2572" s="81"/>
      <c r="G2572"/>
      <c r="H2572"/>
      <c r="I2572" s="16"/>
    </row>
    <row r="2573" spans="2:9" ht="13" x14ac:dyDescent="0.2">
      <c r="B2573" s="88"/>
      <c r="C2573"/>
      <c r="D2573"/>
      <c r="E2573" s="81"/>
      <c r="F2573" s="81"/>
      <c r="G2573"/>
      <c r="H2573"/>
      <c r="I2573" s="16"/>
    </row>
    <row r="2574" spans="2:9" ht="13" x14ac:dyDescent="0.2">
      <c r="B2574" s="88"/>
      <c r="C2574"/>
      <c r="D2574"/>
      <c r="E2574" s="81"/>
      <c r="F2574" s="81"/>
      <c r="G2574"/>
      <c r="H2574"/>
      <c r="I2574" s="16"/>
    </row>
    <row r="2575" spans="2:9" ht="13" x14ac:dyDescent="0.2">
      <c r="B2575" s="88"/>
      <c r="C2575"/>
      <c r="D2575"/>
      <c r="E2575" s="81"/>
      <c r="F2575" s="81"/>
      <c r="G2575"/>
      <c r="H2575"/>
      <c r="I2575" s="16"/>
    </row>
    <row r="2576" spans="2:9" ht="13" x14ac:dyDescent="0.2">
      <c r="B2576" s="88"/>
      <c r="C2576"/>
      <c r="D2576"/>
      <c r="E2576" s="81"/>
      <c r="F2576" s="81"/>
      <c r="G2576"/>
      <c r="H2576"/>
      <c r="I2576" s="16"/>
    </row>
    <row r="2577" spans="2:9" ht="13" x14ac:dyDescent="0.2">
      <c r="B2577" s="88"/>
      <c r="C2577"/>
      <c r="D2577"/>
      <c r="E2577" s="81"/>
      <c r="F2577" s="81"/>
      <c r="G2577"/>
      <c r="H2577"/>
      <c r="I2577" s="16"/>
    </row>
    <row r="2578" spans="2:9" ht="13" x14ac:dyDescent="0.2">
      <c r="B2578" s="88"/>
      <c r="C2578"/>
      <c r="D2578"/>
      <c r="E2578" s="81"/>
      <c r="F2578" s="81"/>
      <c r="G2578"/>
      <c r="H2578"/>
      <c r="I2578" s="16"/>
    </row>
    <row r="2579" spans="2:9" ht="13" x14ac:dyDescent="0.2">
      <c r="B2579" s="88"/>
      <c r="C2579"/>
      <c r="D2579"/>
      <c r="E2579" s="81"/>
      <c r="F2579" s="81"/>
      <c r="G2579"/>
      <c r="H2579"/>
      <c r="I2579" s="16"/>
    </row>
    <row r="2580" spans="2:9" ht="13" x14ac:dyDescent="0.2">
      <c r="B2580" s="88"/>
      <c r="C2580"/>
      <c r="D2580"/>
      <c r="E2580" s="81"/>
      <c r="F2580" s="81"/>
      <c r="G2580"/>
      <c r="H2580"/>
      <c r="I2580" s="16"/>
    </row>
    <row r="2581" spans="2:9" ht="13" x14ac:dyDescent="0.2">
      <c r="B2581" s="88"/>
      <c r="C2581"/>
      <c r="D2581"/>
      <c r="E2581" s="81"/>
      <c r="F2581" s="81"/>
      <c r="G2581"/>
      <c r="H2581"/>
      <c r="I2581" s="16"/>
    </row>
    <row r="2582" spans="2:9" ht="13" x14ac:dyDescent="0.2">
      <c r="B2582" s="88"/>
      <c r="C2582"/>
      <c r="D2582"/>
      <c r="E2582" s="81"/>
      <c r="F2582" s="81"/>
      <c r="G2582"/>
      <c r="H2582"/>
      <c r="I2582" s="16"/>
    </row>
    <row r="2583" spans="2:9" ht="13" x14ac:dyDescent="0.2">
      <c r="B2583" s="88"/>
      <c r="C2583"/>
      <c r="D2583"/>
      <c r="E2583" s="81"/>
      <c r="F2583" s="81"/>
      <c r="G2583"/>
      <c r="H2583"/>
      <c r="I2583" s="16"/>
    </row>
    <row r="2584" spans="2:9" ht="13" x14ac:dyDescent="0.2">
      <c r="B2584" s="88"/>
      <c r="C2584"/>
      <c r="D2584"/>
      <c r="E2584" s="81"/>
      <c r="F2584" s="81"/>
      <c r="G2584"/>
      <c r="H2584"/>
      <c r="I2584" s="16"/>
    </row>
    <row r="2585" spans="2:9" ht="13" x14ac:dyDescent="0.2">
      <c r="B2585" s="88"/>
      <c r="C2585"/>
      <c r="D2585"/>
      <c r="E2585" s="81"/>
      <c r="F2585" s="81"/>
      <c r="G2585"/>
      <c r="H2585"/>
      <c r="I2585" s="16"/>
    </row>
    <row r="2586" spans="2:9" ht="13" x14ac:dyDescent="0.2">
      <c r="B2586" s="88"/>
      <c r="C2586"/>
      <c r="D2586"/>
      <c r="E2586" s="81"/>
      <c r="F2586" s="81"/>
      <c r="G2586"/>
      <c r="H2586"/>
      <c r="I2586" s="16"/>
    </row>
    <row r="2587" spans="2:9" ht="13" x14ac:dyDescent="0.2">
      <c r="B2587" s="88"/>
      <c r="C2587"/>
      <c r="D2587"/>
      <c r="E2587" s="81"/>
      <c r="F2587" s="81"/>
      <c r="G2587"/>
      <c r="H2587"/>
      <c r="I2587" s="16"/>
    </row>
    <row r="2588" spans="2:9" ht="13" x14ac:dyDescent="0.2">
      <c r="B2588" s="88"/>
      <c r="C2588"/>
      <c r="D2588"/>
      <c r="E2588" s="81"/>
      <c r="F2588" s="81"/>
      <c r="G2588"/>
      <c r="H2588"/>
      <c r="I2588" s="16"/>
    </row>
    <row r="2589" spans="2:9" ht="13" x14ac:dyDescent="0.2">
      <c r="B2589" s="88"/>
      <c r="C2589"/>
      <c r="D2589"/>
      <c r="E2589" s="81"/>
      <c r="F2589" s="81"/>
      <c r="G2589"/>
      <c r="H2589"/>
      <c r="I2589" s="16"/>
    </row>
    <row r="2590" spans="2:9" ht="13" x14ac:dyDescent="0.2">
      <c r="B2590" s="88"/>
      <c r="C2590"/>
      <c r="D2590"/>
      <c r="E2590" s="81"/>
      <c r="F2590" s="81"/>
      <c r="G2590"/>
      <c r="H2590"/>
      <c r="I2590" s="16"/>
    </row>
    <row r="2591" spans="2:9" ht="13" x14ac:dyDescent="0.2">
      <c r="B2591" s="88"/>
      <c r="C2591"/>
      <c r="D2591"/>
      <c r="E2591" s="81"/>
      <c r="F2591" s="81"/>
      <c r="G2591"/>
      <c r="H2591"/>
      <c r="I2591" s="16"/>
    </row>
    <row r="2592" spans="2:9" ht="13" x14ac:dyDescent="0.2">
      <c r="B2592" s="88"/>
      <c r="C2592"/>
      <c r="D2592"/>
      <c r="E2592" s="81"/>
      <c r="F2592" s="81"/>
      <c r="G2592"/>
      <c r="H2592"/>
      <c r="I2592" s="16"/>
    </row>
    <row r="2593" spans="2:9" ht="13" x14ac:dyDescent="0.2">
      <c r="B2593" s="88"/>
      <c r="C2593"/>
      <c r="D2593"/>
      <c r="E2593" s="81"/>
      <c r="F2593" s="81"/>
      <c r="G2593"/>
      <c r="H2593"/>
      <c r="I2593" s="16"/>
    </row>
    <row r="2594" spans="2:9" ht="13" x14ac:dyDescent="0.2">
      <c r="B2594" s="88"/>
      <c r="C2594"/>
      <c r="D2594"/>
      <c r="E2594" s="81"/>
      <c r="F2594" s="81"/>
      <c r="G2594"/>
      <c r="H2594"/>
      <c r="I2594" s="16"/>
    </row>
    <row r="2595" spans="2:9" ht="13" x14ac:dyDescent="0.2">
      <c r="B2595" s="88"/>
      <c r="C2595"/>
      <c r="D2595"/>
      <c r="E2595" s="81"/>
      <c r="F2595" s="81"/>
      <c r="G2595"/>
      <c r="H2595"/>
      <c r="I2595" s="16"/>
    </row>
    <row r="2596" spans="2:9" ht="13" x14ac:dyDescent="0.2">
      <c r="B2596" s="88"/>
      <c r="C2596"/>
      <c r="D2596"/>
      <c r="E2596" s="81"/>
      <c r="F2596" s="81"/>
      <c r="G2596"/>
      <c r="H2596"/>
      <c r="I2596" s="16"/>
    </row>
    <row r="2597" spans="2:9" ht="13" x14ac:dyDescent="0.2">
      <c r="B2597" s="88"/>
      <c r="C2597"/>
      <c r="D2597"/>
      <c r="E2597" s="81"/>
      <c r="F2597" s="81"/>
      <c r="G2597"/>
      <c r="H2597"/>
      <c r="I2597" s="16"/>
    </row>
    <row r="2598" spans="2:9" ht="13" x14ac:dyDescent="0.2">
      <c r="B2598" s="88"/>
      <c r="C2598"/>
      <c r="D2598"/>
      <c r="E2598" s="81"/>
      <c r="F2598" s="81"/>
      <c r="G2598"/>
      <c r="H2598"/>
      <c r="I2598" s="16"/>
    </row>
    <row r="2599" spans="2:9" ht="13" x14ac:dyDescent="0.2">
      <c r="B2599" s="88"/>
      <c r="C2599"/>
      <c r="D2599"/>
      <c r="E2599" s="81"/>
      <c r="F2599" s="81"/>
      <c r="G2599"/>
      <c r="H2599"/>
      <c r="I2599" s="16"/>
    </row>
    <row r="2600" spans="2:9" ht="13" x14ac:dyDescent="0.2">
      <c r="B2600" s="88"/>
      <c r="C2600"/>
      <c r="D2600"/>
      <c r="E2600" s="81"/>
      <c r="F2600" s="81"/>
      <c r="G2600"/>
      <c r="H2600"/>
      <c r="I2600" s="16"/>
    </row>
    <row r="2601" spans="2:9" ht="13" x14ac:dyDescent="0.2">
      <c r="B2601" s="88"/>
      <c r="C2601"/>
      <c r="D2601"/>
      <c r="E2601" s="81"/>
      <c r="F2601" s="81"/>
      <c r="G2601"/>
      <c r="H2601"/>
      <c r="I2601" s="16"/>
    </row>
    <row r="2602" spans="2:9" ht="13" x14ac:dyDescent="0.2">
      <c r="B2602" s="88"/>
      <c r="C2602"/>
      <c r="D2602"/>
      <c r="E2602" s="81"/>
      <c r="F2602" s="81"/>
      <c r="G2602"/>
      <c r="H2602"/>
      <c r="I2602" s="16"/>
    </row>
    <row r="2603" spans="2:9" ht="13" x14ac:dyDescent="0.2">
      <c r="B2603" s="88"/>
      <c r="C2603"/>
      <c r="D2603"/>
      <c r="E2603" s="81"/>
      <c r="F2603" s="81"/>
      <c r="G2603"/>
      <c r="H2603"/>
      <c r="I2603" s="16"/>
    </row>
    <row r="2604" spans="2:9" ht="13" x14ac:dyDescent="0.2">
      <c r="B2604" s="88"/>
      <c r="C2604"/>
      <c r="D2604"/>
      <c r="E2604" s="81"/>
      <c r="F2604" s="81"/>
      <c r="G2604"/>
      <c r="H2604"/>
      <c r="I2604" s="16"/>
    </row>
    <row r="2605" spans="2:9" ht="13" x14ac:dyDescent="0.2">
      <c r="B2605" s="88"/>
      <c r="C2605"/>
      <c r="D2605"/>
      <c r="E2605" s="81"/>
      <c r="F2605" s="81"/>
      <c r="G2605"/>
      <c r="H2605"/>
      <c r="I2605" s="16"/>
    </row>
    <row r="2606" spans="2:9" ht="13" x14ac:dyDescent="0.2">
      <c r="B2606" s="88"/>
      <c r="C2606"/>
      <c r="D2606"/>
      <c r="E2606" s="81"/>
      <c r="F2606" s="81"/>
      <c r="G2606"/>
      <c r="H2606"/>
      <c r="I2606" s="16"/>
    </row>
    <row r="2607" spans="2:9" ht="13" x14ac:dyDescent="0.2">
      <c r="B2607" s="88"/>
      <c r="C2607"/>
      <c r="D2607"/>
      <c r="E2607" s="81"/>
      <c r="F2607" s="81"/>
      <c r="G2607"/>
      <c r="H2607"/>
      <c r="I2607" s="16"/>
    </row>
    <row r="2608" spans="2:9" ht="13" x14ac:dyDescent="0.2">
      <c r="B2608" s="88"/>
      <c r="C2608"/>
      <c r="D2608"/>
      <c r="E2608" s="81"/>
      <c r="F2608" s="81"/>
      <c r="G2608"/>
      <c r="H2608"/>
      <c r="I2608" s="16"/>
    </row>
    <row r="2609" spans="2:9" ht="13" x14ac:dyDescent="0.2">
      <c r="B2609" s="88"/>
      <c r="C2609"/>
      <c r="D2609"/>
      <c r="E2609" s="81"/>
      <c r="F2609" s="81"/>
      <c r="G2609"/>
      <c r="H2609"/>
      <c r="I2609" s="16"/>
    </row>
    <row r="2610" spans="2:9" ht="13" x14ac:dyDescent="0.2">
      <c r="B2610" s="88"/>
      <c r="C2610"/>
      <c r="D2610"/>
      <c r="E2610" s="81"/>
      <c r="F2610" s="81"/>
      <c r="G2610"/>
      <c r="H2610"/>
      <c r="I2610" s="16"/>
    </row>
    <row r="2611" spans="2:9" ht="13" x14ac:dyDescent="0.2">
      <c r="B2611" s="88"/>
      <c r="C2611"/>
      <c r="D2611"/>
      <c r="E2611" s="81"/>
      <c r="F2611" s="81"/>
      <c r="G2611"/>
      <c r="H2611"/>
      <c r="I2611" s="16"/>
    </row>
    <row r="2612" spans="2:9" ht="13" x14ac:dyDescent="0.2">
      <c r="B2612" s="88"/>
      <c r="C2612"/>
      <c r="D2612"/>
      <c r="E2612" s="81"/>
      <c r="F2612" s="81"/>
      <c r="G2612"/>
      <c r="H2612"/>
      <c r="I2612" s="16"/>
    </row>
    <row r="2613" spans="2:9" ht="13" x14ac:dyDescent="0.2">
      <c r="B2613" s="88"/>
      <c r="C2613"/>
      <c r="D2613"/>
      <c r="E2613" s="81"/>
      <c r="F2613" s="81"/>
      <c r="G2613"/>
      <c r="H2613"/>
      <c r="I2613" s="16"/>
    </row>
    <row r="2614" spans="2:9" ht="13" x14ac:dyDescent="0.2">
      <c r="B2614" s="88"/>
      <c r="C2614"/>
      <c r="D2614"/>
      <c r="E2614" s="81"/>
      <c r="F2614" s="81"/>
      <c r="G2614"/>
      <c r="H2614"/>
      <c r="I2614" s="16"/>
    </row>
    <row r="2615" spans="2:9" ht="13" x14ac:dyDescent="0.2">
      <c r="B2615" s="88"/>
      <c r="C2615"/>
      <c r="D2615"/>
      <c r="E2615" s="81"/>
      <c r="F2615" s="81"/>
      <c r="G2615"/>
      <c r="H2615"/>
      <c r="I2615" s="16"/>
    </row>
    <row r="2616" spans="2:9" ht="13" x14ac:dyDescent="0.2">
      <c r="B2616" s="88"/>
      <c r="C2616"/>
      <c r="D2616"/>
      <c r="E2616" s="81"/>
      <c r="F2616" s="81"/>
      <c r="G2616"/>
      <c r="H2616"/>
      <c r="I2616" s="16"/>
    </row>
    <row r="2617" spans="2:9" ht="13" x14ac:dyDescent="0.2">
      <c r="B2617" s="88"/>
      <c r="C2617"/>
      <c r="D2617"/>
      <c r="E2617" s="81"/>
      <c r="F2617" s="81"/>
      <c r="G2617"/>
      <c r="H2617"/>
      <c r="I2617" s="16"/>
    </row>
    <row r="2618" spans="2:9" ht="13" x14ac:dyDescent="0.2">
      <c r="B2618" s="88"/>
      <c r="C2618"/>
      <c r="D2618"/>
      <c r="E2618" s="81"/>
      <c r="F2618" s="81"/>
      <c r="G2618"/>
      <c r="H2618"/>
      <c r="I2618" s="16"/>
    </row>
    <row r="2619" spans="2:9" ht="13" x14ac:dyDescent="0.2">
      <c r="B2619" s="88"/>
      <c r="C2619"/>
      <c r="D2619"/>
      <c r="E2619" s="81"/>
      <c r="F2619" s="81"/>
      <c r="G2619"/>
      <c r="H2619"/>
      <c r="I2619" s="16"/>
    </row>
    <row r="2620" spans="2:9" ht="13" x14ac:dyDescent="0.2">
      <c r="B2620" s="88"/>
      <c r="C2620"/>
      <c r="D2620"/>
      <c r="E2620" s="81"/>
      <c r="F2620" s="81"/>
      <c r="G2620"/>
      <c r="H2620"/>
      <c r="I2620" s="16"/>
    </row>
    <row r="2621" spans="2:9" ht="13" x14ac:dyDescent="0.2">
      <c r="B2621" s="88"/>
      <c r="C2621"/>
      <c r="D2621"/>
      <c r="E2621" s="81"/>
      <c r="F2621" s="81"/>
      <c r="G2621"/>
      <c r="H2621"/>
      <c r="I2621" s="16"/>
    </row>
    <row r="2622" spans="2:9" ht="13" x14ac:dyDescent="0.2">
      <c r="B2622" s="88"/>
      <c r="C2622"/>
      <c r="D2622"/>
      <c r="E2622" s="81"/>
      <c r="F2622" s="81"/>
      <c r="G2622"/>
      <c r="H2622"/>
      <c r="I2622" s="16"/>
    </row>
    <row r="2623" spans="2:9" ht="13" x14ac:dyDescent="0.2">
      <c r="B2623" s="88"/>
      <c r="C2623"/>
      <c r="D2623"/>
      <c r="E2623" s="81"/>
      <c r="F2623" s="81"/>
      <c r="G2623"/>
      <c r="H2623"/>
      <c r="I2623" s="16"/>
    </row>
    <row r="2624" spans="2:9" ht="13" x14ac:dyDescent="0.2">
      <c r="B2624" s="88"/>
      <c r="C2624"/>
      <c r="D2624"/>
      <c r="E2624" s="81"/>
      <c r="F2624" s="81"/>
      <c r="G2624"/>
      <c r="H2624"/>
      <c r="I2624" s="16"/>
    </row>
    <row r="2625" spans="2:9" ht="13" x14ac:dyDescent="0.2">
      <c r="B2625" s="88"/>
      <c r="C2625"/>
      <c r="D2625"/>
      <c r="E2625" s="81"/>
      <c r="F2625" s="81"/>
      <c r="G2625"/>
      <c r="H2625"/>
      <c r="I2625" s="16"/>
    </row>
    <row r="2626" spans="2:9" ht="13" x14ac:dyDescent="0.2">
      <c r="B2626" s="88"/>
      <c r="C2626"/>
      <c r="D2626"/>
      <c r="E2626" s="81"/>
      <c r="F2626" s="81"/>
      <c r="G2626"/>
      <c r="H2626"/>
      <c r="I2626" s="16"/>
    </row>
    <row r="2627" spans="2:9" ht="13" x14ac:dyDescent="0.2">
      <c r="B2627" s="88"/>
      <c r="C2627"/>
      <c r="D2627"/>
      <c r="E2627" s="81"/>
      <c r="F2627" s="81"/>
      <c r="G2627"/>
      <c r="H2627"/>
      <c r="I2627" s="16"/>
    </row>
    <row r="2628" spans="2:9" ht="13" x14ac:dyDescent="0.2">
      <c r="B2628" s="88"/>
      <c r="C2628"/>
      <c r="D2628"/>
      <c r="E2628" s="81"/>
      <c r="F2628" s="81"/>
      <c r="G2628"/>
      <c r="H2628"/>
      <c r="I2628" s="16"/>
    </row>
    <row r="2629" spans="2:9" ht="13" x14ac:dyDescent="0.2">
      <c r="B2629" s="88"/>
      <c r="C2629"/>
      <c r="D2629"/>
      <c r="E2629" s="81"/>
      <c r="F2629" s="81"/>
      <c r="G2629"/>
      <c r="H2629"/>
      <c r="I2629" s="16"/>
    </row>
    <row r="2630" spans="2:9" ht="13" x14ac:dyDescent="0.2">
      <c r="B2630" s="88"/>
      <c r="C2630"/>
      <c r="D2630"/>
      <c r="E2630" s="81"/>
      <c r="F2630" s="81"/>
      <c r="G2630"/>
      <c r="H2630"/>
      <c r="I2630" s="16"/>
    </row>
    <row r="2631" spans="2:9" ht="13" x14ac:dyDescent="0.2">
      <c r="B2631" s="88"/>
      <c r="C2631"/>
      <c r="D2631"/>
      <c r="E2631" s="81"/>
      <c r="F2631" s="81"/>
      <c r="G2631"/>
      <c r="H2631"/>
      <c r="I2631" s="16"/>
    </row>
    <row r="2632" spans="2:9" ht="13" x14ac:dyDescent="0.2">
      <c r="B2632" s="88"/>
      <c r="C2632"/>
      <c r="D2632"/>
      <c r="E2632" s="81"/>
      <c r="F2632" s="81"/>
      <c r="G2632"/>
      <c r="H2632"/>
      <c r="I2632" s="16"/>
    </row>
    <row r="2633" spans="2:9" ht="13" x14ac:dyDescent="0.2">
      <c r="B2633" s="88"/>
      <c r="C2633"/>
      <c r="D2633"/>
      <c r="E2633" s="81"/>
      <c r="F2633" s="81"/>
      <c r="G2633"/>
      <c r="H2633"/>
      <c r="I2633" s="16"/>
    </row>
    <row r="2634" spans="2:9" ht="13" x14ac:dyDescent="0.2">
      <c r="B2634" s="88"/>
      <c r="C2634"/>
      <c r="D2634"/>
      <c r="E2634" s="81"/>
      <c r="F2634" s="81"/>
      <c r="G2634"/>
      <c r="H2634"/>
      <c r="I2634" s="16"/>
    </row>
    <row r="2635" spans="2:9" ht="13" x14ac:dyDescent="0.2">
      <c r="B2635" s="88"/>
      <c r="C2635"/>
      <c r="D2635"/>
      <c r="E2635" s="81"/>
      <c r="F2635" s="81"/>
      <c r="G2635"/>
      <c r="H2635"/>
      <c r="I2635" s="16"/>
    </row>
    <row r="2636" spans="2:9" ht="13" x14ac:dyDescent="0.2">
      <c r="B2636" s="88"/>
      <c r="C2636"/>
      <c r="D2636"/>
      <c r="E2636" s="81"/>
      <c r="F2636" s="81"/>
      <c r="G2636"/>
      <c r="H2636"/>
      <c r="I2636" s="16"/>
    </row>
    <row r="2637" spans="2:9" ht="13" x14ac:dyDescent="0.2">
      <c r="B2637" s="88"/>
      <c r="C2637"/>
      <c r="D2637"/>
      <c r="E2637" s="81"/>
      <c r="F2637" s="81"/>
      <c r="G2637"/>
      <c r="H2637"/>
      <c r="I2637" s="16"/>
    </row>
    <row r="2638" spans="2:9" ht="13" x14ac:dyDescent="0.2">
      <c r="B2638" s="88"/>
      <c r="C2638"/>
      <c r="D2638"/>
      <c r="E2638" s="81"/>
      <c r="F2638" s="81"/>
      <c r="G2638"/>
      <c r="H2638"/>
      <c r="I2638" s="16"/>
    </row>
    <row r="2639" spans="2:9" ht="13" x14ac:dyDescent="0.2">
      <c r="B2639" s="88"/>
      <c r="C2639"/>
      <c r="D2639"/>
      <c r="E2639" s="81"/>
      <c r="F2639" s="81"/>
      <c r="G2639"/>
      <c r="H2639"/>
      <c r="I2639" s="16"/>
    </row>
    <row r="2640" spans="2:9" ht="13" x14ac:dyDescent="0.2">
      <c r="B2640" s="88"/>
      <c r="C2640"/>
      <c r="D2640"/>
      <c r="E2640" s="81"/>
      <c r="F2640" s="81"/>
      <c r="G2640"/>
      <c r="H2640"/>
      <c r="I2640" s="16"/>
    </row>
    <row r="2641" spans="2:9" ht="13" x14ac:dyDescent="0.2">
      <c r="B2641" s="88"/>
      <c r="C2641"/>
      <c r="D2641"/>
      <c r="E2641" s="81"/>
      <c r="F2641" s="81"/>
      <c r="G2641"/>
      <c r="H2641"/>
      <c r="I2641" s="16"/>
    </row>
    <row r="2642" spans="2:9" ht="13" x14ac:dyDescent="0.2">
      <c r="B2642" s="88"/>
      <c r="C2642"/>
      <c r="D2642"/>
      <c r="E2642" s="81"/>
      <c r="F2642" s="81"/>
      <c r="G2642"/>
      <c r="H2642"/>
      <c r="I2642" s="16"/>
    </row>
    <row r="2643" spans="2:9" ht="13" x14ac:dyDescent="0.2">
      <c r="B2643" s="88"/>
      <c r="C2643"/>
      <c r="D2643"/>
      <c r="E2643" s="81"/>
      <c r="F2643" s="81"/>
      <c r="G2643"/>
      <c r="H2643"/>
      <c r="I2643" s="16"/>
    </row>
    <row r="2644" spans="2:9" ht="13" x14ac:dyDescent="0.2">
      <c r="B2644" s="88"/>
      <c r="C2644"/>
      <c r="D2644"/>
      <c r="E2644" s="81"/>
      <c r="F2644" s="81"/>
      <c r="G2644"/>
      <c r="H2644"/>
      <c r="I2644" s="16"/>
    </row>
    <row r="2645" spans="2:9" ht="13" x14ac:dyDescent="0.2">
      <c r="B2645" s="88"/>
      <c r="C2645"/>
      <c r="D2645"/>
      <c r="E2645" s="81"/>
      <c r="F2645" s="81"/>
      <c r="G2645"/>
      <c r="H2645"/>
      <c r="I2645" s="16"/>
    </row>
    <row r="2646" spans="2:9" ht="13" x14ac:dyDescent="0.2">
      <c r="B2646" s="88"/>
      <c r="C2646"/>
      <c r="D2646"/>
      <c r="E2646" s="81"/>
      <c r="F2646" s="81"/>
      <c r="G2646"/>
      <c r="H2646"/>
      <c r="I2646" s="16"/>
    </row>
    <row r="2647" spans="2:9" ht="13" x14ac:dyDescent="0.2">
      <c r="B2647" s="88"/>
      <c r="C2647"/>
      <c r="D2647"/>
      <c r="E2647" s="81"/>
      <c r="F2647" s="81"/>
      <c r="G2647"/>
      <c r="H2647"/>
      <c r="I2647" s="16"/>
    </row>
    <row r="2648" spans="2:9" ht="13" x14ac:dyDescent="0.2">
      <c r="B2648" s="88"/>
      <c r="C2648"/>
      <c r="D2648"/>
      <c r="E2648" s="81"/>
      <c r="F2648" s="81"/>
      <c r="G2648"/>
      <c r="H2648"/>
      <c r="I2648" s="16"/>
    </row>
    <row r="2649" spans="2:9" ht="13" x14ac:dyDescent="0.2">
      <c r="B2649" s="88"/>
      <c r="C2649"/>
      <c r="D2649"/>
      <c r="E2649" s="81"/>
      <c r="F2649" s="81"/>
      <c r="G2649"/>
      <c r="H2649"/>
      <c r="I2649" s="16"/>
    </row>
    <row r="2650" spans="2:9" ht="13" x14ac:dyDescent="0.2">
      <c r="B2650" s="88"/>
      <c r="C2650"/>
      <c r="D2650"/>
      <c r="E2650" s="81"/>
      <c r="F2650" s="81"/>
      <c r="G2650"/>
      <c r="H2650"/>
      <c r="I2650" s="16"/>
    </row>
    <row r="2651" spans="2:9" ht="13" x14ac:dyDescent="0.2">
      <c r="B2651" s="88"/>
      <c r="C2651"/>
      <c r="D2651"/>
      <c r="E2651" s="81"/>
      <c r="F2651" s="81"/>
      <c r="G2651"/>
      <c r="H2651"/>
      <c r="I2651" s="16"/>
    </row>
    <row r="2652" spans="2:9" ht="13" x14ac:dyDescent="0.2">
      <c r="B2652" s="88"/>
      <c r="C2652"/>
      <c r="D2652"/>
      <c r="E2652" s="81"/>
      <c r="F2652" s="81"/>
      <c r="G2652"/>
      <c r="H2652"/>
      <c r="I2652" s="16"/>
    </row>
    <row r="2653" spans="2:9" ht="13" x14ac:dyDescent="0.2">
      <c r="B2653" s="88"/>
      <c r="C2653"/>
      <c r="D2653"/>
      <c r="E2653" s="81"/>
      <c r="F2653" s="81"/>
      <c r="G2653"/>
      <c r="H2653"/>
      <c r="I2653" s="16"/>
    </row>
    <row r="2654" spans="2:9" ht="13" x14ac:dyDescent="0.2">
      <c r="B2654" s="88"/>
      <c r="C2654"/>
      <c r="D2654"/>
      <c r="E2654" s="81"/>
      <c r="F2654" s="81"/>
      <c r="G2654"/>
      <c r="H2654"/>
      <c r="I2654" s="16"/>
    </row>
    <row r="2655" spans="2:9" ht="13" x14ac:dyDescent="0.2">
      <c r="B2655" s="88"/>
      <c r="C2655"/>
      <c r="D2655"/>
      <c r="E2655" s="81"/>
      <c r="F2655" s="81"/>
      <c r="G2655"/>
      <c r="H2655"/>
      <c r="I2655" s="16"/>
    </row>
    <row r="2656" spans="2:9" ht="13" x14ac:dyDescent="0.2">
      <c r="B2656" s="88"/>
      <c r="C2656"/>
      <c r="D2656"/>
      <c r="E2656" s="81"/>
      <c r="F2656" s="81"/>
      <c r="G2656"/>
      <c r="H2656"/>
      <c r="I2656" s="16"/>
    </row>
    <row r="2657" spans="2:9" ht="13" x14ac:dyDescent="0.2">
      <c r="B2657" s="88"/>
      <c r="C2657"/>
      <c r="D2657"/>
      <c r="E2657" s="81"/>
      <c r="F2657" s="81"/>
      <c r="G2657"/>
      <c r="H2657"/>
      <c r="I2657" s="16"/>
    </row>
    <row r="2658" spans="2:9" ht="13" x14ac:dyDescent="0.2">
      <c r="B2658" s="88"/>
      <c r="C2658"/>
      <c r="D2658"/>
      <c r="E2658" s="81"/>
      <c r="F2658" s="81"/>
      <c r="G2658"/>
      <c r="H2658"/>
      <c r="I2658" s="16"/>
    </row>
    <row r="2659" spans="2:9" ht="13" x14ac:dyDescent="0.2">
      <c r="B2659" s="88"/>
      <c r="C2659"/>
      <c r="D2659"/>
      <c r="E2659" s="81"/>
      <c r="F2659" s="81"/>
      <c r="G2659"/>
      <c r="H2659"/>
      <c r="I2659" s="16"/>
    </row>
    <row r="2660" spans="2:9" ht="13" x14ac:dyDescent="0.2">
      <c r="B2660" s="88"/>
      <c r="C2660"/>
      <c r="D2660"/>
      <c r="E2660" s="81"/>
      <c r="F2660" s="81"/>
      <c r="G2660"/>
      <c r="H2660"/>
      <c r="I2660" s="16"/>
    </row>
    <row r="2661" spans="2:9" ht="13" x14ac:dyDescent="0.2">
      <c r="B2661" s="88"/>
      <c r="C2661"/>
      <c r="D2661"/>
      <c r="E2661" s="81"/>
      <c r="F2661" s="81"/>
      <c r="G2661"/>
      <c r="H2661"/>
      <c r="I2661" s="16"/>
    </row>
    <row r="2662" spans="2:9" ht="13" x14ac:dyDescent="0.2">
      <c r="B2662" s="88"/>
      <c r="C2662"/>
      <c r="D2662"/>
      <c r="E2662" s="81"/>
      <c r="F2662" s="81"/>
      <c r="G2662"/>
      <c r="H2662"/>
      <c r="I2662" s="16"/>
    </row>
    <row r="2663" spans="2:9" ht="13" x14ac:dyDescent="0.2">
      <c r="B2663" s="88"/>
      <c r="C2663"/>
      <c r="D2663"/>
      <c r="E2663" s="81"/>
      <c r="F2663" s="81"/>
      <c r="G2663"/>
      <c r="H2663"/>
      <c r="I2663" s="16"/>
    </row>
    <row r="2664" spans="2:9" ht="13" x14ac:dyDescent="0.2">
      <c r="B2664" s="88"/>
      <c r="C2664"/>
      <c r="D2664"/>
      <c r="E2664" s="81"/>
      <c r="F2664" s="81"/>
      <c r="G2664"/>
      <c r="H2664"/>
      <c r="I2664" s="16"/>
    </row>
    <row r="2665" spans="2:9" ht="13" x14ac:dyDescent="0.2">
      <c r="B2665" s="88"/>
      <c r="C2665"/>
      <c r="D2665"/>
      <c r="E2665" s="81"/>
      <c r="F2665" s="81"/>
      <c r="G2665"/>
      <c r="H2665"/>
      <c r="I2665" s="16"/>
    </row>
    <row r="2666" spans="2:9" ht="13" x14ac:dyDescent="0.2">
      <c r="B2666" s="88"/>
      <c r="C2666"/>
      <c r="D2666"/>
      <c r="E2666" s="81"/>
      <c r="F2666" s="81"/>
      <c r="G2666"/>
      <c r="H2666"/>
      <c r="I2666" s="16"/>
    </row>
    <row r="2667" spans="2:9" ht="13" x14ac:dyDescent="0.2">
      <c r="B2667" s="88"/>
      <c r="C2667"/>
      <c r="D2667"/>
      <c r="E2667" s="81"/>
      <c r="F2667" s="81"/>
      <c r="G2667"/>
      <c r="H2667"/>
      <c r="I2667" s="16"/>
    </row>
    <row r="2668" spans="2:9" ht="13" x14ac:dyDescent="0.2">
      <c r="B2668" s="88"/>
      <c r="C2668"/>
      <c r="D2668"/>
      <c r="E2668" s="81"/>
      <c r="F2668" s="81"/>
      <c r="G2668"/>
      <c r="H2668"/>
      <c r="I2668" s="16"/>
    </row>
    <row r="2669" spans="2:9" ht="13" x14ac:dyDescent="0.2">
      <c r="B2669" s="88"/>
      <c r="C2669"/>
      <c r="D2669"/>
      <c r="E2669" s="81"/>
      <c r="F2669" s="81"/>
      <c r="G2669"/>
      <c r="H2669"/>
      <c r="I2669" s="16"/>
    </row>
    <row r="2670" spans="2:9" ht="13" x14ac:dyDescent="0.2">
      <c r="B2670" s="88"/>
      <c r="C2670"/>
      <c r="D2670"/>
      <c r="E2670" s="81"/>
      <c r="F2670" s="81"/>
      <c r="G2670"/>
      <c r="H2670"/>
      <c r="I2670" s="16"/>
    </row>
    <row r="2671" spans="2:9" ht="13" x14ac:dyDescent="0.2">
      <c r="B2671" s="88"/>
      <c r="C2671"/>
      <c r="D2671"/>
      <c r="E2671" s="81"/>
      <c r="F2671" s="81"/>
      <c r="G2671"/>
      <c r="H2671"/>
      <c r="I2671" s="16"/>
    </row>
    <row r="2672" spans="2:9" ht="13" x14ac:dyDescent="0.2">
      <c r="B2672" s="88"/>
      <c r="C2672"/>
      <c r="D2672"/>
      <c r="E2672" s="81"/>
      <c r="F2672" s="81"/>
      <c r="G2672"/>
      <c r="H2672"/>
      <c r="I2672" s="16"/>
    </row>
    <row r="2673" spans="2:9" ht="13" x14ac:dyDescent="0.2">
      <c r="B2673" s="88"/>
      <c r="C2673"/>
      <c r="D2673"/>
      <c r="E2673" s="81"/>
      <c r="F2673" s="81"/>
      <c r="G2673"/>
      <c r="H2673"/>
      <c r="I2673" s="16"/>
    </row>
    <row r="2674" spans="2:9" ht="13" x14ac:dyDescent="0.2">
      <c r="B2674" s="88"/>
      <c r="C2674"/>
      <c r="D2674"/>
      <c r="E2674" s="81"/>
      <c r="F2674" s="81"/>
      <c r="G2674"/>
      <c r="H2674"/>
      <c r="I2674" s="16"/>
    </row>
    <row r="2675" spans="2:9" ht="13" x14ac:dyDescent="0.2">
      <c r="B2675" s="88"/>
      <c r="C2675"/>
      <c r="D2675"/>
      <c r="E2675" s="81"/>
      <c r="F2675" s="81"/>
      <c r="G2675"/>
      <c r="H2675"/>
      <c r="I2675" s="16"/>
    </row>
    <row r="2676" spans="2:9" ht="13" x14ac:dyDescent="0.2">
      <c r="B2676" s="88"/>
      <c r="C2676"/>
      <c r="D2676"/>
      <c r="E2676" s="81"/>
      <c r="F2676" s="81"/>
      <c r="G2676"/>
      <c r="H2676"/>
      <c r="I2676" s="16"/>
    </row>
    <row r="2677" spans="2:9" ht="13" x14ac:dyDescent="0.2">
      <c r="B2677" s="88"/>
      <c r="C2677"/>
      <c r="D2677"/>
      <c r="E2677" s="81"/>
      <c r="F2677" s="81"/>
      <c r="G2677"/>
      <c r="H2677"/>
      <c r="I2677" s="16"/>
    </row>
    <row r="2678" spans="2:9" ht="13" x14ac:dyDescent="0.2">
      <c r="B2678" s="88"/>
      <c r="C2678"/>
      <c r="D2678"/>
      <c r="E2678" s="81"/>
      <c r="F2678" s="81"/>
      <c r="G2678"/>
      <c r="H2678"/>
      <c r="I2678" s="16"/>
    </row>
    <row r="2679" spans="2:9" ht="13" x14ac:dyDescent="0.2">
      <c r="B2679" s="88"/>
      <c r="C2679"/>
      <c r="D2679"/>
      <c r="E2679" s="81"/>
      <c r="F2679" s="81"/>
      <c r="G2679"/>
      <c r="H2679"/>
      <c r="I2679" s="16"/>
    </row>
    <row r="2680" spans="2:9" ht="13" x14ac:dyDescent="0.2">
      <c r="B2680" s="88"/>
      <c r="C2680"/>
      <c r="D2680"/>
      <c r="E2680" s="81"/>
      <c r="F2680" s="81"/>
      <c r="G2680"/>
      <c r="H2680"/>
      <c r="I2680" s="16"/>
    </row>
    <row r="2681" spans="2:9" ht="13" x14ac:dyDescent="0.2">
      <c r="B2681" s="88"/>
      <c r="C2681"/>
      <c r="D2681"/>
      <c r="E2681" s="81"/>
      <c r="F2681" s="81"/>
      <c r="G2681"/>
      <c r="H2681"/>
      <c r="I2681" s="16"/>
    </row>
    <row r="2682" spans="2:9" ht="13" x14ac:dyDescent="0.2">
      <c r="B2682" s="88"/>
      <c r="C2682"/>
      <c r="D2682"/>
      <c r="E2682" s="81"/>
      <c r="F2682" s="81"/>
      <c r="G2682"/>
      <c r="H2682"/>
      <c r="I2682" s="16"/>
    </row>
    <row r="2683" spans="2:9" ht="13" x14ac:dyDescent="0.2">
      <c r="B2683" s="88"/>
      <c r="C2683"/>
      <c r="D2683"/>
      <c r="E2683" s="81"/>
      <c r="F2683" s="81"/>
      <c r="G2683"/>
      <c r="H2683"/>
      <c r="I2683" s="16"/>
    </row>
    <row r="2684" spans="2:9" ht="13" x14ac:dyDescent="0.2">
      <c r="B2684" s="88"/>
      <c r="C2684"/>
      <c r="D2684"/>
      <c r="E2684" s="81"/>
      <c r="F2684" s="81"/>
      <c r="G2684"/>
      <c r="H2684"/>
      <c r="I2684" s="16"/>
    </row>
    <row r="2685" spans="2:9" ht="13" x14ac:dyDescent="0.2">
      <c r="B2685" s="88"/>
      <c r="C2685"/>
      <c r="D2685"/>
      <c r="E2685" s="81"/>
      <c r="F2685" s="81"/>
      <c r="G2685"/>
      <c r="H2685"/>
      <c r="I2685" s="16"/>
    </row>
    <row r="2686" spans="2:9" ht="13" x14ac:dyDescent="0.2">
      <c r="B2686" s="88"/>
      <c r="C2686"/>
      <c r="D2686"/>
      <c r="E2686" s="81"/>
      <c r="F2686" s="81"/>
      <c r="G2686"/>
      <c r="H2686"/>
      <c r="I2686" s="16"/>
    </row>
    <row r="2687" spans="2:9" ht="13" x14ac:dyDescent="0.2">
      <c r="B2687" s="88"/>
      <c r="C2687"/>
      <c r="D2687"/>
      <c r="E2687" s="81"/>
      <c r="F2687" s="81"/>
      <c r="G2687"/>
      <c r="H2687"/>
      <c r="I2687" s="16"/>
    </row>
    <row r="2688" spans="2:9" ht="13" x14ac:dyDescent="0.2">
      <c r="B2688" s="88"/>
      <c r="C2688"/>
      <c r="D2688"/>
      <c r="E2688" s="81"/>
      <c r="F2688" s="81"/>
      <c r="G2688"/>
      <c r="H2688"/>
      <c r="I2688" s="16"/>
    </row>
    <row r="2689" spans="2:9" ht="13" x14ac:dyDescent="0.2">
      <c r="B2689" s="88"/>
      <c r="C2689"/>
      <c r="D2689"/>
      <c r="E2689" s="81"/>
      <c r="F2689" s="81"/>
      <c r="G2689"/>
      <c r="H2689"/>
      <c r="I2689" s="16"/>
    </row>
    <row r="2690" spans="2:9" ht="13" x14ac:dyDescent="0.2">
      <c r="B2690" s="88"/>
      <c r="C2690"/>
      <c r="D2690"/>
      <c r="E2690" s="81"/>
      <c r="F2690" s="81"/>
      <c r="G2690"/>
      <c r="H2690"/>
      <c r="I2690" s="16"/>
    </row>
    <row r="2691" spans="2:9" ht="13" x14ac:dyDescent="0.2">
      <c r="B2691" s="88"/>
      <c r="C2691"/>
      <c r="D2691"/>
      <c r="E2691" s="81"/>
      <c r="F2691" s="81"/>
      <c r="G2691"/>
      <c r="H2691"/>
      <c r="I2691" s="16"/>
    </row>
    <row r="2692" spans="2:9" ht="13" x14ac:dyDescent="0.2">
      <c r="B2692" s="88"/>
      <c r="C2692"/>
      <c r="D2692"/>
      <c r="E2692" s="81"/>
      <c r="F2692" s="81"/>
      <c r="G2692"/>
      <c r="H2692"/>
      <c r="I2692" s="16"/>
    </row>
    <row r="2693" spans="2:9" ht="13" x14ac:dyDescent="0.2">
      <c r="B2693" s="88"/>
      <c r="C2693"/>
      <c r="D2693"/>
      <c r="E2693" s="81"/>
      <c r="F2693" s="81"/>
      <c r="G2693"/>
      <c r="H2693"/>
      <c r="I2693" s="16"/>
    </row>
    <row r="2694" spans="2:9" ht="13" x14ac:dyDescent="0.2">
      <c r="B2694" s="88"/>
      <c r="C2694"/>
      <c r="D2694"/>
      <c r="E2694" s="81"/>
      <c r="F2694" s="81"/>
      <c r="G2694"/>
      <c r="H2694"/>
      <c r="I2694" s="16"/>
    </row>
    <row r="2695" spans="2:9" ht="13" x14ac:dyDescent="0.2">
      <c r="B2695" s="88"/>
      <c r="C2695"/>
      <c r="D2695"/>
      <c r="E2695" s="81"/>
      <c r="F2695" s="81"/>
      <c r="G2695"/>
      <c r="H2695"/>
      <c r="I2695" s="16"/>
    </row>
    <row r="2696" spans="2:9" ht="13" x14ac:dyDescent="0.2">
      <c r="B2696" s="88"/>
      <c r="C2696"/>
      <c r="D2696"/>
      <c r="E2696" s="81"/>
      <c r="F2696" s="81"/>
      <c r="G2696"/>
      <c r="H2696"/>
      <c r="I2696" s="16"/>
    </row>
    <row r="2697" spans="2:9" ht="13" x14ac:dyDescent="0.2">
      <c r="B2697" s="88"/>
      <c r="C2697"/>
      <c r="D2697"/>
      <c r="E2697" s="81"/>
      <c r="F2697" s="81"/>
      <c r="G2697"/>
      <c r="H2697"/>
      <c r="I2697" s="16"/>
    </row>
    <row r="2698" spans="2:9" ht="13" x14ac:dyDescent="0.2">
      <c r="B2698" s="88"/>
      <c r="C2698"/>
      <c r="D2698"/>
      <c r="E2698" s="81"/>
      <c r="F2698" s="81"/>
      <c r="G2698"/>
      <c r="H2698"/>
      <c r="I2698" s="16"/>
    </row>
    <row r="2699" spans="2:9" ht="13" x14ac:dyDescent="0.2">
      <c r="B2699" s="88"/>
      <c r="C2699"/>
      <c r="D2699"/>
      <c r="E2699" s="81"/>
      <c r="F2699" s="81"/>
      <c r="G2699"/>
      <c r="H2699"/>
      <c r="I2699" s="16"/>
    </row>
    <row r="2700" spans="2:9" ht="13" x14ac:dyDescent="0.2">
      <c r="B2700" s="88"/>
      <c r="C2700"/>
      <c r="D2700"/>
      <c r="E2700" s="81"/>
      <c r="F2700" s="81"/>
      <c r="G2700"/>
      <c r="H2700"/>
      <c r="I2700" s="16"/>
    </row>
    <row r="2701" spans="2:9" ht="13" x14ac:dyDescent="0.2">
      <c r="B2701" s="88"/>
      <c r="C2701"/>
      <c r="D2701"/>
      <c r="E2701" s="81"/>
      <c r="F2701" s="81"/>
      <c r="G2701"/>
      <c r="H2701"/>
      <c r="I2701" s="16"/>
    </row>
    <row r="2702" spans="2:9" ht="13" x14ac:dyDescent="0.2">
      <c r="B2702" s="88"/>
      <c r="C2702"/>
      <c r="D2702"/>
      <c r="E2702" s="81"/>
      <c r="F2702" s="81"/>
      <c r="G2702"/>
      <c r="H2702"/>
      <c r="I2702" s="16"/>
    </row>
    <row r="2703" spans="2:9" ht="13" x14ac:dyDescent="0.2">
      <c r="B2703" s="88"/>
      <c r="C2703"/>
      <c r="D2703"/>
      <c r="E2703" s="81"/>
      <c r="F2703" s="81"/>
      <c r="G2703"/>
      <c r="H2703"/>
      <c r="I2703" s="16"/>
    </row>
    <row r="2704" spans="2:9" ht="13" x14ac:dyDescent="0.2">
      <c r="B2704" s="88"/>
      <c r="C2704"/>
      <c r="D2704"/>
      <c r="E2704" s="81"/>
      <c r="F2704" s="81"/>
      <c r="G2704"/>
      <c r="H2704"/>
      <c r="I2704" s="16"/>
    </row>
    <row r="2705" spans="2:9" ht="13" x14ac:dyDescent="0.2">
      <c r="B2705" s="88"/>
      <c r="C2705"/>
      <c r="D2705"/>
      <c r="E2705" s="81"/>
      <c r="F2705" s="81"/>
      <c r="G2705"/>
      <c r="H2705"/>
      <c r="I2705" s="16"/>
    </row>
    <row r="2706" spans="2:9" ht="13" x14ac:dyDescent="0.2">
      <c r="B2706" s="88"/>
      <c r="C2706"/>
      <c r="D2706"/>
      <c r="E2706" s="81"/>
      <c r="F2706" s="81"/>
      <c r="G2706"/>
      <c r="H2706"/>
      <c r="I2706" s="16"/>
    </row>
    <row r="2707" spans="2:9" ht="13" x14ac:dyDescent="0.2">
      <c r="B2707" s="88"/>
      <c r="C2707"/>
      <c r="D2707"/>
      <c r="E2707" s="81"/>
      <c r="F2707" s="81"/>
      <c r="G2707"/>
      <c r="H2707"/>
      <c r="I2707" s="16"/>
    </row>
    <row r="2708" spans="2:9" ht="13" x14ac:dyDescent="0.2">
      <c r="B2708" s="88"/>
      <c r="C2708"/>
      <c r="D2708"/>
      <c r="E2708" s="81"/>
      <c r="F2708" s="81"/>
      <c r="G2708"/>
      <c r="H2708"/>
      <c r="I2708" s="16"/>
    </row>
    <row r="2709" spans="2:9" ht="13" x14ac:dyDescent="0.2">
      <c r="B2709" s="88"/>
      <c r="C2709"/>
      <c r="D2709"/>
      <c r="E2709" s="81"/>
      <c r="F2709" s="81"/>
      <c r="G2709"/>
      <c r="H2709"/>
      <c r="I2709" s="16"/>
    </row>
    <row r="2710" spans="2:9" ht="13" x14ac:dyDescent="0.2">
      <c r="B2710" s="88"/>
      <c r="C2710"/>
      <c r="D2710"/>
      <c r="E2710" s="81"/>
      <c r="F2710" s="81"/>
      <c r="G2710"/>
      <c r="H2710"/>
      <c r="I2710" s="16"/>
    </row>
    <row r="2711" spans="2:9" ht="13" x14ac:dyDescent="0.2">
      <c r="B2711" s="88"/>
      <c r="C2711"/>
      <c r="D2711"/>
      <c r="E2711" s="81"/>
      <c r="F2711" s="81"/>
      <c r="G2711"/>
      <c r="H2711"/>
      <c r="I2711" s="16"/>
    </row>
    <row r="2712" spans="2:9" ht="13" x14ac:dyDescent="0.2">
      <c r="B2712" s="88"/>
      <c r="C2712"/>
      <c r="D2712"/>
      <c r="E2712" s="81"/>
      <c r="F2712" s="81"/>
      <c r="G2712"/>
      <c r="H2712"/>
      <c r="I2712" s="16"/>
    </row>
    <row r="2713" spans="2:9" ht="13" x14ac:dyDescent="0.2">
      <c r="B2713" s="88"/>
      <c r="C2713"/>
      <c r="D2713"/>
      <c r="E2713" s="81"/>
      <c r="F2713" s="81"/>
      <c r="G2713"/>
      <c r="H2713"/>
      <c r="I2713" s="16"/>
    </row>
    <row r="2714" spans="2:9" ht="13" x14ac:dyDescent="0.2">
      <c r="B2714" s="88"/>
      <c r="C2714"/>
      <c r="D2714"/>
      <c r="E2714" s="81"/>
      <c r="F2714" s="81"/>
      <c r="G2714"/>
      <c r="H2714"/>
      <c r="I2714" s="16"/>
    </row>
    <row r="2715" spans="2:9" ht="13" x14ac:dyDescent="0.2">
      <c r="B2715" s="88"/>
      <c r="C2715"/>
      <c r="D2715"/>
      <c r="E2715" s="81"/>
      <c r="F2715" s="81"/>
      <c r="G2715"/>
      <c r="H2715"/>
      <c r="I2715" s="16"/>
    </row>
    <row r="2716" spans="2:9" ht="13" x14ac:dyDescent="0.2">
      <c r="B2716" s="88"/>
      <c r="C2716"/>
      <c r="D2716"/>
      <c r="E2716" s="81"/>
      <c r="F2716" s="81"/>
      <c r="G2716"/>
      <c r="H2716"/>
      <c r="I2716" s="16"/>
    </row>
    <row r="2717" spans="2:9" ht="13" x14ac:dyDescent="0.2">
      <c r="B2717" s="88"/>
      <c r="C2717"/>
      <c r="D2717"/>
      <c r="E2717" s="81"/>
      <c r="F2717" s="81"/>
      <c r="G2717"/>
      <c r="H2717"/>
      <c r="I2717" s="16"/>
    </row>
    <row r="2718" spans="2:9" ht="13" x14ac:dyDescent="0.2">
      <c r="B2718" s="88"/>
      <c r="C2718"/>
      <c r="D2718"/>
      <c r="E2718" s="81"/>
      <c r="F2718" s="81"/>
      <c r="G2718"/>
      <c r="H2718"/>
      <c r="I2718" s="16"/>
    </row>
    <row r="2719" spans="2:9" ht="13" x14ac:dyDescent="0.2">
      <c r="B2719" s="88"/>
      <c r="C2719"/>
      <c r="D2719"/>
      <c r="E2719" s="81"/>
      <c r="F2719" s="81"/>
      <c r="G2719"/>
      <c r="H2719"/>
      <c r="I2719" s="16"/>
    </row>
    <row r="2720" spans="2:9" ht="13" x14ac:dyDescent="0.2">
      <c r="B2720" s="88"/>
      <c r="C2720"/>
      <c r="D2720"/>
      <c r="E2720" s="81"/>
      <c r="F2720" s="81"/>
      <c r="G2720"/>
      <c r="H2720"/>
      <c r="I2720" s="16"/>
    </row>
    <row r="2721" spans="2:9" ht="13" x14ac:dyDescent="0.2">
      <c r="B2721" s="88"/>
      <c r="C2721"/>
      <c r="D2721"/>
      <c r="E2721" s="81"/>
      <c r="F2721" s="81"/>
      <c r="G2721"/>
      <c r="H2721"/>
      <c r="I2721" s="16"/>
    </row>
    <row r="2722" spans="2:9" ht="13" x14ac:dyDescent="0.2">
      <c r="B2722" s="88"/>
      <c r="C2722"/>
      <c r="D2722"/>
      <c r="E2722" s="81"/>
      <c r="F2722" s="81"/>
      <c r="G2722"/>
      <c r="H2722"/>
      <c r="I2722" s="16"/>
    </row>
    <row r="2723" spans="2:9" ht="13" x14ac:dyDescent="0.2">
      <c r="B2723" s="88"/>
      <c r="C2723"/>
      <c r="D2723"/>
      <c r="E2723" s="81"/>
      <c r="F2723" s="81"/>
      <c r="G2723"/>
      <c r="H2723"/>
      <c r="I2723" s="16"/>
    </row>
    <row r="2724" spans="2:9" ht="13" x14ac:dyDescent="0.2">
      <c r="B2724" s="88"/>
      <c r="C2724"/>
      <c r="D2724"/>
      <c r="E2724" s="81"/>
      <c r="F2724" s="81"/>
      <c r="G2724"/>
      <c r="H2724"/>
      <c r="I2724" s="16"/>
    </row>
    <row r="2725" spans="2:9" ht="13" x14ac:dyDescent="0.2">
      <c r="B2725" s="88"/>
      <c r="C2725"/>
      <c r="D2725"/>
      <c r="E2725" s="81"/>
      <c r="F2725" s="81"/>
      <c r="G2725"/>
      <c r="H2725"/>
      <c r="I2725" s="16"/>
    </row>
    <row r="2726" spans="2:9" ht="13" x14ac:dyDescent="0.2">
      <c r="B2726" s="88"/>
      <c r="C2726"/>
      <c r="D2726"/>
      <c r="E2726" s="81"/>
      <c r="F2726" s="81"/>
      <c r="G2726"/>
      <c r="H2726"/>
      <c r="I2726" s="16"/>
    </row>
    <row r="2727" spans="2:9" ht="13" x14ac:dyDescent="0.2">
      <c r="B2727" s="88"/>
      <c r="C2727"/>
      <c r="D2727"/>
      <c r="E2727" s="81"/>
      <c r="F2727" s="81"/>
      <c r="G2727"/>
      <c r="H2727"/>
      <c r="I2727" s="16"/>
    </row>
    <row r="2728" spans="2:9" ht="13" x14ac:dyDescent="0.2">
      <c r="B2728" s="88"/>
      <c r="C2728"/>
      <c r="D2728"/>
      <c r="E2728" s="81"/>
      <c r="F2728" s="81"/>
      <c r="G2728"/>
      <c r="H2728"/>
      <c r="I2728" s="16"/>
    </row>
    <row r="2729" spans="2:9" ht="13" x14ac:dyDescent="0.2">
      <c r="B2729" s="88"/>
      <c r="C2729"/>
      <c r="D2729"/>
      <c r="E2729" s="81"/>
      <c r="F2729" s="81"/>
      <c r="G2729"/>
      <c r="H2729"/>
      <c r="I2729" s="16"/>
    </row>
    <row r="2730" spans="2:9" ht="13" x14ac:dyDescent="0.2">
      <c r="B2730" s="88"/>
      <c r="C2730"/>
      <c r="D2730"/>
      <c r="E2730" s="81"/>
      <c r="F2730" s="81"/>
      <c r="G2730"/>
      <c r="H2730"/>
      <c r="I2730" s="16"/>
    </row>
    <row r="2731" spans="2:9" ht="13" x14ac:dyDescent="0.2">
      <c r="B2731" s="88"/>
      <c r="C2731"/>
      <c r="D2731"/>
      <c r="E2731" s="81"/>
      <c r="F2731" s="81"/>
      <c r="G2731"/>
      <c r="H2731"/>
      <c r="I2731" s="16"/>
    </row>
    <row r="2732" spans="2:9" ht="13" x14ac:dyDescent="0.2">
      <c r="B2732" s="88"/>
      <c r="C2732"/>
      <c r="D2732"/>
      <c r="E2732" s="81"/>
      <c r="F2732" s="81"/>
      <c r="G2732"/>
      <c r="H2732"/>
      <c r="I2732" s="16"/>
    </row>
    <row r="2733" spans="2:9" ht="13" x14ac:dyDescent="0.2">
      <c r="B2733" s="88"/>
      <c r="C2733"/>
      <c r="D2733"/>
      <c r="E2733" s="81"/>
      <c r="F2733" s="81"/>
      <c r="G2733"/>
      <c r="H2733"/>
      <c r="I2733" s="16"/>
    </row>
    <row r="2734" spans="2:9" ht="13" x14ac:dyDescent="0.2">
      <c r="B2734" s="88"/>
      <c r="C2734"/>
      <c r="D2734"/>
      <c r="E2734" s="81"/>
      <c r="F2734" s="81"/>
      <c r="G2734"/>
      <c r="H2734"/>
      <c r="I2734" s="16"/>
    </row>
    <row r="2735" spans="2:9" ht="13" x14ac:dyDescent="0.2">
      <c r="B2735" s="88"/>
      <c r="C2735"/>
      <c r="D2735"/>
      <c r="E2735" s="81"/>
      <c r="F2735" s="81"/>
      <c r="G2735"/>
      <c r="H2735"/>
      <c r="I2735" s="16"/>
    </row>
    <row r="2736" spans="2:9" ht="13" x14ac:dyDescent="0.2">
      <c r="B2736" s="88"/>
      <c r="C2736"/>
      <c r="D2736"/>
      <c r="E2736" s="81"/>
      <c r="F2736" s="81"/>
      <c r="G2736"/>
      <c r="H2736"/>
      <c r="I2736" s="16"/>
    </row>
    <row r="2737" spans="2:9" ht="13" x14ac:dyDescent="0.2">
      <c r="B2737" s="88"/>
      <c r="C2737"/>
      <c r="D2737"/>
      <c r="E2737" s="81"/>
      <c r="F2737" s="81"/>
      <c r="G2737"/>
      <c r="H2737"/>
      <c r="I2737" s="16"/>
    </row>
    <row r="2738" spans="2:9" ht="13" x14ac:dyDescent="0.2">
      <c r="B2738" s="88"/>
      <c r="C2738"/>
      <c r="D2738"/>
      <c r="E2738" s="81"/>
      <c r="F2738" s="81"/>
      <c r="G2738"/>
      <c r="H2738"/>
      <c r="I2738" s="16"/>
    </row>
    <row r="2739" spans="2:9" ht="13" x14ac:dyDescent="0.2">
      <c r="B2739" s="88"/>
      <c r="C2739"/>
      <c r="D2739"/>
      <c r="E2739" s="81"/>
      <c r="F2739" s="81"/>
      <c r="G2739"/>
      <c r="H2739"/>
      <c r="I2739" s="16"/>
    </row>
    <row r="2740" spans="2:9" ht="13" x14ac:dyDescent="0.2">
      <c r="B2740" s="88"/>
      <c r="C2740"/>
      <c r="D2740"/>
      <c r="E2740" s="81"/>
      <c r="F2740" s="81"/>
      <c r="G2740"/>
      <c r="H2740"/>
      <c r="I2740" s="16"/>
    </row>
    <row r="2741" spans="2:9" ht="13" x14ac:dyDescent="0.2">
      <c r="B2741" s="88"/>
      <c r="C2741"/>
      <c r="D2741"/>
      <c r="E2741" s="81"/>
      <c r="F2741" s="81"/>
      <c r="G2741"/>
      <c r="H2741"/>
      <c r="I2741" s="16"/>
    </row>
    <row r="2742" spans="2:9" ht="13" x14ac:dyDescent="0.2">
      <c r="B2742" s="88"/>
      <c r="C2742"/>
      <c r="D2742"/>
      <c r="E2742" s="81"/>
      <c r="F2742" s="81"/>
      <c r="G2742"/>
      <c r="H2742"/>
      <c r="I2742" s="16"/>
    </row>
    <row r="2743" spans="2:9" ht="13" x14ac:dyDescent="0.2">
      <c r="B2743" s="88"/>
      <c r="C2743"/>
      <c r="D2743"/>
      <c r="E2743" s="81"/>
      <c r="F2743" s="81"/>
      <c r="G2743"/>
      <c r="H2743"/>
      <c r="I2743" s="16"/>
    </row>
    <row r="2744" spans="2:9" ht="13" x14ac:dyDescent="0.2">
      <c r="B2744" s="88"/>
      <c r="C2744"/>
      <c r="D2744"/>
      <c r="E2744" s="81"/>
      <c r="F2744" s="81"/>
      <c r="G2744"/>
      <c r="H2744"/>
      <c r="I2744" s="16"/>
    </row>
    <row r="2745" spans="2:9" ht="13" x14ac:dyDescent="0.2">
      <c r="B2745" s="88"/>
      <c r="C2745"/>
      <c r="D2745"/>
      <c r="E2745" s="81"/>
      <c r="F2745" s="81"/>
      <c r="G2745"/>
      <c r="H2745"/>
      <c r="I2745" s="16"/>
    </row>
    <row r="2746" spans="2:9" ht="13" x14ac:dyDescent="0.2">
      <c r="B2746" s="88"/>
      <c r="C2746"/>
      <c r="D2746"/>
      <c r="E2746" s="81"/>
      <c r="F2746" s="81"/>
      <c r="G2746"/>
      <c r="H2746"/>
      <c r="I2746" s="16"/>
    </row>
    <row r="2747" spans="2:9" ht="13" x14ac:dyDescent="0.2">
      <c r="B2747" s="88"/>
      <c r="C2747"/>
      <c r="D2747"/>
      <c r="E2747" s="81"/>
      <c r="F2747" s="81"/>
      <c r="G2747"/>
      <c r="H2747"/>
      <c r="I2747" s="16"/>
    </row>
    <row r="2748" spans="2:9" ht="13" x14ac:dyDescent="0.2">
      <c r="B2748" s="88"/>
      <c r="C2748"/>
      <c r="D2748"/>
      <c r="E2748" s="81"/>
      <c r="F2748" s="81"/>
      <c r="G2748"/>
      <c r="H2748"/>
      <c r="I2748" s="16"/>
    </row>
    <row r="2749" spans="2:9" ht="13" x14ac:dyDescent="0.2">
      <c r="B2749" s="88"/>
      <c r="C2749"/>
      <c r="D2749"/>
      <c r="E2749" s="81"/>
      <c r="F2749" s="81"/>
      <c r="G2749"/>
      <c r="H2749"/>
      <c r="I2749" s="16"/>
    </row>
    <row r="2750" spans="2:9" ht="13" x14ac:dyDescent="0.2">
      <c r="B2750" s="88"/>
      <c r="C2750"/>
      <c r="D2750"/>
      <c r="E2750" s="81"/>
      <c r="F2750" s="81"/>
      <c r="G2750"/>
      <c r="H2750"/>
      <c r="I2750" s="16"/>
    </row>
    <row r="2751" spans="2:9" ht="13" x14ac:dyDescent="0.2">
      <c r="B2751" s="88"/>
      <c r="C2751"/>
      <c r="D2751"/>
      <c r="E2751" s="81"/>
      <c r="F2751" s="81"/>
      <c r="G2751"/>
      <c r="H2751"/>
      <c r="I2751" s="16"/>
    </row>
    <row r="2752" spans="2:9" ht="13" x14ac:dyDescent="0.2">
      <c r="B2752" s="88"/>
      <c r="C2752"/>
      <c r="D2752"/>
      <c r="E2752" s="81"/>
      <c r="F2752" s="81"/>
      <c r="G2752"/>
      <c r="H2752"/>
      <c r="I2752" s="16"/>
    </row>
    <row r="2753" spans="2:9" ht="13" x14ac:dyDescent="0.2">
      <c r="B2753" s="88"/>
      <c r="C2753"/>
      <c r="D2753"/>
      <c r="E2753" s="81"/>
      <c r="F2753" s="81"/>
      <c r="G2753"/>
      <c r="H2753"/>
      <c r="I2753" s="16"/>
    </row>
    <row r="2754" spans="2:9" ht="13" x14ac:dyDescent="0.2">
      <c r="B2754" s="88"/>
      <c r="C2754"/>
      <c r="D2754"/>
      <c r="E2754" s="81"/>
      <c r="F2754" s="81"/>
      <c r="G2754"/>
      <c r="H2754"/>
      <c r="I2754" s="16"/>
    </row>
    <row r="2755" spans="2:9" ht="13" x14ac:dyDescent="0.2">
      <c r="B2755" s="88"/>
      <c r="C2755"/>
      <c r="D2755"/>
      <c r="E2755" s="81"/>
      <c r="F2755" s="81"/>
      <c r="G2755"/>
      <c r="H2755"/>
      <c r="I2755" s="16"/>
    </row>
    <row r="2756" spans="2:9" ht="13" x14ac:dyDescent="0.2">
      <c r="B2756" s="88"/>
      <c r="C2756"/>
      <c r="D2756"/>
      <c r="E2756" s="81"/>
      <c r="F2756" s="81"/>
      <c r="G2756"/>
      <c r="H2756"/>
      <c r="I2756" s="16"/>
    </row>
    <row r="2757" spans="2:9" ht="13" x14ac:dyDescent="0.2">
      <c r="B2757" s="88"/>
      <c r="C2757"/>
      <c r="D2757"/>
      <c r="E2757" s="81"/>
      <c r="F2757" s="81"/>
      <c r="G2757"/>
      <c r="H2757"/>
      <c r="I2757" s="16"/>
    </row>
    <row r="2758" spans="2:9" ht="13" x14ac:dyDescent="0.2">
      <c r="B2758" s="88"/>
      <c r="C2758"/>
      <c r="D2758"/>
      <c r="E2758" s="81"/>
      <c r="F2758" s="81"/>
      <c r="G2758"/>
      <c r="H2758"/>
      <c r="I2758" s="16"/>
    </row>
    <row r="2759" spans="2:9" ht="13" x14ac:dyDescent="0.2">
      <c r="B2759" s="88"/>
      <c r="C2759"/>
      <c r="D2759"/>
      <c r="E2759" s="81"/>
      <c r="F2759" s="81"/>
      <c r="G2759"/>
      <c r="H2759"/>
      <c r="I2759" s="16"/>
    </row>
    <row r="2760" spans="2:9" ht="13" x14ac:dyDescent="0.2">
      <c r="B2760" s="88"/>
      <c r="C2760"/>
      <c r="D2760"/>
      <c r="E2760" s="81"/>
      <c r="F2760" s="81"/>
      <c r="G2760"/>
      <c r="H2760"/>
      <c r="I2760" s="16"/>
    </row>
    <row r="2761" spans="2:9" ht="13" x14ac:dyDescent="0.2">
      <c r="B2761" s="88"/>
      <c r="C2761"/>
      <c r="D2761"/>
      <c r="E2761" s="81"/>
      <c r="F2761" s="81"/>
      <c r="G2761"/>
      <c r="H2761"/>
      <c r="I2761" s="16"/>
    </row>
    <row r="2762" spans="2:9" ht="13" x14ac:dyDescent="0.2">
      <c r="B2762" s="88"/>
      <c r="C2762"/>
      <c r="D2762"/>
      <c r="E2762" s="81"/>
      <c r="F2762" s="81"/>
      <c r="G2762"/>
      <c r="H2762"/>
      <c r="I2762" s="16"/>
    </row>
    <row r="2763" spans="2:9" ht="13" x14ac:dyDescent="0.2">
      <c r="B2763" s="88"/>
      <c r="C2763"/>
      <c r="D2763"/>
      <c r="E2763" s="81"/>
      <c r="F2763" s="81"/>
      <c r="G2763"/>
      <c r="H2763"/>
      <c r="I2763" s="16"/>
    </row>
    <row r="2764" spans="2:9" ht="13" x14ac:dyDescent="0.2">
      <c r="B2764" s="88"/>
      <c r="C2764"/>
      <c r="D2764"/>
      <c r="E2764" s="81"/>
      <c r="F2764" s="81"/>
      <c r="G2764"/>
      <c r="H2764"/>
      <c r="I2764" s="16"/>
    </row>
    <row r="2765" spans="2:9" ht="13" x14ac:dyDescent="0.2">
      <c r="B2765" s="88"/>
      <c r="C2765"/>
      <c r="D2765"/>
      <c r="E2765" s="81"/>
      <c r="F2765" s="81"/>
      <c r="G2765"/>
      <c r="H2765"/>
      <c r="I2765" s="16"/>
    </row>
    <row r="2766" spans="2:9" ht="13" x14ac:dyDescent="0.2">
      <c r="B2766" s="88"/>
      <c r="C2766"/>
      <c r="D2766"/>
      <c r="E2766" s="81"/>
      <c r="F2766" s="81"/>
      <c r="G2766"/>
      <c r="H2766"/>
      <c r="I2766" s="16"/>
    </row>
    <row r="2767" spans="2:9" ht="13" x14ac:dyDescent="0.2">
      <c r="B2767" s="88"/>
      <c r="C2767"/>
      <c r="D2767"/>
      <c r="E2767" s="81"/>
      <c r="F2767" s="81"/>
      <c r="G2767"/>
      <c r="H2767"/>
      <c r="I2767" s="16"/>
    </row>
    <row r="2768" spans="2:9" ht="13" x14ac:dyDescent="0.2">
      <c r="B2768" s="88"/>
      <c r="C2768"/>
      <c r="D2768"/>
      <c r="E2768" s="81"/>
      <c r="F2768" s="81"/>
      <c r="G2768"/>
      <c r="H2768"/>
      <c r="I2768" s="16"/>
    </row>
    <row r="2769" spans="2:9" ht="13" x14ac:dyDescent="0.2">
      <c r="B2769" s="88"/>
      <c r="C2769"/>
      <c r="D2769"/>
      <c r="E2769" s="81"/>
      <c r="F2769" s="81"/>
      <c r="G2769"/>
      <c r="H2769"/>
      <c r="I2769" s="16"/>
    </row>
    <row r="2770" spans="2:9" ht="13" x14ac:dyDescent="0.2">
      <c r="B2770" s="88"/>
      <c r="C2770"/>
      <c r="D2770"/>
      <c r="E2770" s="81"/>
      <c r="F2770" s="81"/>
      <c r="G2770"/>
      <c r="H2770"/>
      <c r="I2770" s="16"/>
    </row>
    <row r="2771" spans="2:9" ht="13" x14ac:dyDescent="0.2">
      <c r="B2771" s="88"/>
      <c r="C2771"/>
      <c r="D2771"/>
      <c r="E2771" s="81"/>
      <c r="F2771" s="81"/>
      <c r="G2771"/>
      <c r="H2771"/>
      <c r="I2771" s="16"/>
    </row>
    <row r="2772" spans="2:9" ht="13" x14ac:dyDescent="0.2">
      <c r="B2772" s="88"/>
      <c r="C2772"/>
      <c r="D2772"/>
      <c r="E2772" s="81"/>
      <c r="F2772" s="81"/>
      <c r="G2772"/>
      <c r="H2772"/>
      <c r="I2772" s="16"/>
    </row>
    <row r="2773" spans="2:9" ht="13" x14ac:dyDescent="0.2">
      <c r="B2773" s="88"/>
      <c r="C2773"/>
      <c r="D2773"/>
      <c r="E2773" s="81"/>
      <c r="F2773" s="81"/>
      <c r="G2773"/>
      <c r="H2773"/>
      <c r="I2773" s="16"/>
    </row>
    <row r="2774" spans="2:9" ht="13" x14ac:dyDescent="0.2">
      <c r="B2774" s="88"/>
      <c r="C2774"/>
      <c r="D2774"/>
      <c r="E2774" s="81"/>
      <c r="F2774" s="81"/>
      <c r="G2774"/>
      <c r="H2774"/>
      <c r="I2774" s="16"/>
    </row>
    <row r="2775" spans="2:9" ht="13" x14ac:dyDescent="0.2">
      <c r="B2775" s="88"/>
      <c r="C2775"/>
      <c r="D2775"/>
      <c r="E2775" s="81"/>
      <c r="F2775" s="81"/>
      <c r="G2775"/>
      <c r="H2775"/>
      <c r="I2775" s="16"/>
    </row>
    <row r="2776" spans="2:9" ht="13" x14ac:dyDescent="0.2">
      <c r="B2776" s="88"/>
      <c r="C2776"/>
      <c r="D2776"/>
      <c r="E2776" s="81"/>
      <c r="F2776" s="81"/>
      <c r="G2776"/>
      <c r="H2776"/>
      <c r="I2776" s="16"/>
    </row>
    <row r="2777" spans="2:9" ht="13" x14ac:dyDescent="0.2">
      <c r="B2777" s="88"/>
      <c r="C2777"/>
      <c r="D2777"/>
      <c r="E2777" s="81"/>
      <c r="F2777" s="81"/>
      <c r="G2777"/>
      <c r="H2777"/>
      <c r="I2777" s="16"/>
    </row>
    <row r="2778" spans="2:9" ht="13" x14ac:dyDescent="0.2">
      <c r="B2778" s="88"/>
      <c r="C2778"/>
      <c r="D2778"/>
      <c r="E2778" s="81"/>
      <c r="F2778" s="81"/>
      <c r="G2778"/>
      <c r="H2778"/>
      <c r="I2778" s="16"/>
    </row>
    <row r="2779" spans="2:9" ht="13" x14ac:dyDescent="0.2">
      <c r="B2779" s="88"/>
      <c r="C2779"/>
      <c r="D2779"/>
      <c r="E2779" s="81"/>
      <c r="F2779" s="81"/>
      <c r="G2779"/>
      <c r="H2779"/>
      <c r="I2779" s="16"/>
    </row>
    <row r="2780" spans="2:9" ht="13" x14ac:dyDescent="0.2">
      <c r="B2780" s="88"/>
      <c r="C2780"/>
      <c r="D2780"/>
      <c r="E2780" s="81"/>
      <c r="F2780" s="81"/>
      <c r="G2780"/>
      <c r="H2780"/>
      <c r="I2780" s="16"/>
    </row>
    <row r="2781" spans="2:9" ht="13" x14ac:dyDescent="0.2">
      <c r="B2781" s="88"/>
      <c r="C2781"/>
      <c r="D2781"/>
      <c r="E2781" s="81"/>
      <c r="F2781" s="81"/>
      <c r="G2781"/>
      <c r="H2781"/>
      <c r="I2781" s="16"/>
    </row>
    <row r="2782" spans="2:9" ht="13" x14ac:dyDescent="0.2">
      <c r="B2782" s="88"/>
      <c r="C2782"/>
      <c r="D2782"/>
      <c r="E2782" s="81"/>
      <c r="F2782" s="81"/>
      <c r="G2782"/>
      <c r="H2782"/>
      <c r="I2782" s="16"/>
    </row>
    <row r="2783" spans="2:9" ht="13" x14ac:dyDescent="0.2">
      <c r="B2783" s="88"/>
      <c r="C2783"/>
      <c r="D2783"/>
      <c r="E2783" s="81"/>
      <c r="F2783" s="81"/>
      <c r="G2783"/>
      <c r="H2783"/>
      <c r="I2783" s="16"/>
    </row>
    <row r="2784" spans="2:9" ht="13" x14ac:dyDescent="0.2">
      <c r="B2784" s="88"/>
      <c r="C2784"/>
      <c r="D2784"/>
      <c r="E2784" s="81"/>
      <c r="F2784" s="81"/>
      <c r="G2784"/>
      <c r="H2784"/>
      <c r="I2784" s="16"/>
    </row>
    <row r="2785" spans="2:9" ht="13" x14ac:dyDescent="0.2">
      <c r="B2785" s="88"/>
      <c r="C2785"/>
      <c r="D2785"/>
      <c r="E2785" s="81"/>
      <c r="F2785" s="81"/>
      <c r="G2785"/>
      <c r="H2785"/>
      <c r="I2785" s="16"/>
    </row>
    <row r="2786" spans="2:9" ht="13" x14ac:dyDescent="0.2">
      <c r="B2786" s="88"/>
      <c r="C2786"/>
      <c r="D2786"/>
      <c r="E2786" s="81"/>
      <c r="F2786" s="81"/>
      <c r="G2786"/>
      <c r="H2786"/>
      <c r="I2786" s="16"/>
    </row>
    <row r="2787" spans="2:9" ht="13" x14ac:dyDescent="0.2">
      <c r="B2787" s="88"/>
      <c r="C2787"/>
      <c r="D2787"/>
      <c r="E2787" s="81"/>
      <c r="F2787" s="81"/>
      <c r="G2787"/>
      <c r="H2787"/>
      <c r="I2787" s="16"/>
    </row>
    <row r="2788" spans="2:9" ht="13" x14ac:dyDescent="0.2">
      <c r="B2788" s="88"/>
      <c r="C2788"/>
      <c r="D2788"/>
      <c r="E2788" s="81"/>
      <c r="F2788" s="81"/>
      <c r="G2788"/>
      <c r="H2788"/>
      <c r="I2788" s="16"/>
    </row>
    <row r="2789" spans="2:9" ht="13" x14ac:dyDescent="0.2">
      <c r="B2789" s="88"/>
      <c r="C2789"/>
      <c r="D2789"/>
      <c r="E2789" s="81"/>
      <c r="F2789" s="81"/>
      <c r="G2789"/>
      <c r="H2789"/>
      <c r="I2789" s="16"/>
    </row>
    <row r="2790" spans="2:9" ht="13" x14ac:dyDescent="0.2">
      <c r="B2790" s="88"/>
      <c r="C2790"/>
      <c r="D2790"/>
      <c r="E2790" s="81"/>
      <c r="F2790" s="81"/>
      <c r="G2790"/>
      <c r="H2790"/>
      <c r="I2790" s="16"/>
    </row>
    <row r="2791" spans="2:9" ht="13" x14ac:dyDescent="0.2">
      <c r="B2791" s="88"/>
      <c r="C2791"/>
      <c r="D2791"/>
      <c r="E2791" s="81"/>
      <c r="F2791" s="81"/>
      <c r="G2791"/>
      <c r="H2791"/>
      <c r="I2791" s="16"/>
    </row>
    <row r="2792" spans="2:9" ht="13" x14ac:dyDescent="0.2">
      <c r="B2792" s="88"/>
      <c r="C2792"/>
      <c r="D2792"/>
      <c r="E2792" s="81"/>
      <c r="F2792" s="81"/>
      <c r="G2792"/>
      <c r="H2792"/>
      <c r="I2792" s="16"/>
    </row>
    <row r="2793" spans="2:9" ht="13" x14ac:dyDescent="0.2">
      <c r="B2793" s="88"/>
      <c r="C2793"/>
      <c r="D2793"/>
      <c r="E2793" s="81"/>
      <c r="F2793" s="81"/>
      <c r="G2793"/>
      <c r="H2793"/>
      <c r="I2793" s="16"/>
    </row>
    <row r="2794" spans="2:9" ht="13" x14ac:dyDescent="0.2">
      <c r="B2794" s="88"/>
      <c r="C2794"/>
      <c r="D2794"/>
      <c r="E2794" s="81"/>
      <c r="F2794" s="81"/>
      <c r="G2794"/>
      <c r="H2794"/>
      <c r="I2794" s="16"/>
    </row>
    <row r="2795" spans="2:9" ht="13" x14ac:dyDescent="0.2">
      <c r="B2795" s="88"/>
      <c r="C2795"/>
      <c r="D2795"/>
      <c r="E2795" s="81"/>
      <c r="F2795" s="81"/>
      <c r="G2795"/>
      <c r="H2795"/>
      <c r="I2795" s="16"/>
    </row>
    <row r="2796" spans="2:9" ht="13" x14ac:dyDescent="0.2">
      <c r="B2796" s="88"/>
      <c r="C2796"/>
      <c r="D2796"/>
      <c r="E2796" s="81"/>
      <c r="F2796" s="81"/>
      <c r="G2796"/>
      <c r="H2796"/>
      <c r="I2796" s="16"/>
    </row>
    <row r="2797" spans="2:9" ht="13" x14ac:dyDescent="0.2">
      <c r="B2797" s="88"/>
      <c r="C2797"/>
      <c r="D2797"/>
      <c r="E2797" s="81"/>
      <c r="F2797" s="81"/>
      <c r="G2797"/>
      <c r="H2797"/>
      <c r="I2797" s="16"/>
    </row>
    <row r="2798" spans="2:9" ht="13" x14ac:dyDescent="0.2">
      <c r="B2798" s="88"/>
      <c r="C2798"/>
      <c r="D2798"/>
      <c r="E2798" s="81"/>
      <c r="F2798" s="81"/>
      <c r="G2798"/>
      <c r="H2798"/>
      <c r="I2798" s="16"/>
    </row>
    <row r="2799" spans="2:9" ht="13" x14ac:dyDescent="0.2">
      <c r="B2799" s="88"/>
      <c r="C2799"/>
      <c r="D2799"/>
      <c r="E2799" s="81"/>
      <c r="F2799" s="81"/>
      <c r="G2799"/>
      <c r="H2799"/>
      <c r="I2799" s="16"/>
    </row>
    <row r="2800" spans="2:9" ht="13" x14ac:dyDescent="0.2">
      <c r="B2800" s="88"/>
      <c r="C2800"/>
      <c r="D2800"/>
      <c r="E2800" s="81"/>
      <c r="F2800" s="81"/>
      <c r="G2800"/>
      <c r="H2800"/>
      <c r="I2800" s="16"/>
    </row>
    <row r="2801" spans="2:9" ht="13" x14ac:dyDescent="0.2">
      <c r="B2801" s="88"/>
      <c r="C2801"/>
      <c r="D2801"/>
      <c r="E2801" s="81"/>
      <c r="F2801" s="81"/>
      <c r="G2801"/>
      <c r="H2801"/>
      <c r="I2801" s="16"/>
    </row>
    <row r="2802" spans="2:9" ht="13" x14ac:dyDescent="0.2">
      <c r="B2802" s="88"/>
      <c r="C2802"/>
      <c r="D2802"/>
      <c r="E2802" s="81"/>
      <c r="F2802" s="81"/>
      <c r="G2802"/>
      <c r="H2802"/>
      <c r="I2802" s="16"/>
    </row>
    <row r="2803" spans="2:9" ht="13" x14ac:dyDescent="0.2">
      <c r="B2803" s="88"/>
      <c r="C2803"/>
      <c r="D2803"/>
      <c r="E2803" s="81"/>
      <c r="F2803" s="81"/>
      <c r="G2803"/>
      <c r="H2803"/>
      <c r="I2803" s="16"/>
    </row>
    <row r="2804" spans="2:9" ht="13" x14ac:dyDescent="0.2">
      <c r="B2804" s="88"/>
      <c r="C2804"/>
      <c r="D2804"/>
      <c r="E2804" s="81"/>
      <c r="F2804" s="81"/>
      <c r="G2804"/>
      <c r="H2804"/>
      <c r="I2804" s="16"/>
    </row>
    <row r="2805" spans="2:9" ht="13" x14ac:dyDescent="0.2">
      <c r="B2805" s="88"/>
      <c r="C2805"/>
      <c r="D2805"/>
      <c r="E2805" s="81"/>
      <c r="F2805" s="81"/>
      <c r="G2805"/>
      <c r="H2805"/>
      <c r="I2805" s="16"/>
    </row>
    <row r="2806" spans="2:9" ht="13" x14ac:dyDescent="0.2">
      <c r="B2806" s="88"/>
      <c r="C2806"/>
      <c r="D2806"/>
      <c r="E2806" s="81"/>
      <c r="F2806" s="81"/>
      <c r="G2806"/>
      <c r="H2806"/>
      <c r="I2806" s="16"/>
    </row>
    <row r="2807" spans="2:9" ht="13" x14ac:dyDescent="0.2">
      <c r="B2807" s="88"/>
      <c r="C2807"/>
      <c r="D2807"/>
      <c r="E2807" s="81"/>
      <c r="F2807" s="81"/>
      <c r="G2807"/>
      <c r="H2807"/>
      <c r="I2807" s="16"/>
    </row>
    <row r="2808" spans="2:9" ht="13" x14ac:dyDescent="0.2">
      <c r="B2808" s="88"/>
      <c r="C2808"/>
      <c r="D2808"/>
      <c r="E2808" s="81"/>
      <c r="F2808" s="81"/>
      <c r="G2808"/>
      <c r="H2808"/>
      <c r="I2808" s="16"/>
    </row>
    <row r="2809" spans="2:9" ht="13" x14ac:dyDescent="0.2">
      <c r="B2809" s="88"/>
      <c r="C2809"/>
      <c r="D2809"/>
      <c r="E2809" s="81"/>
      <c r="F2809" s="81"/>
      <c r="G2809"/>
      <c r="H2809"/>
      <c r="I2809" s="16"/>
    </row>
    <row r="2810" spans="2:9" ht="13" x14ac:dyDescent="0.2">
      <c r="B2810" s="88"/>
      <c r="C2810"/>
      <c r="D2810"/>
      <c r="E2810" s="81"/>
      <c r="F2810" s="81"/>
      <c r="G2810"/>
      <c r="H2810"/>
      <c r="I2810" s="16"/>
    </row>
    <row r="2811" spans="2:9" ht="13" x14ac:dyDescent="0.2">
      <c r="B2811" s="88"/>
      <c r="C2811"/>
      <c r="D2811"/>
      <c r="E2811" s="81"/>
      <c r="F2811" s="81"/>
      <c r="G2811"/>
      <c r="H2811"/>
      <c r="I2811" s="16"/>
    </row>
    <row r="2812" spans="2:9" ht="13" x14ac:dyDescent="0.2">
      <c r="B2812" s="88"/>
      <c r="C2812"/>
      <c r="D2812"/>
      <c r="E2812" s="81"/>
      <c r="F2812" s="81"/>
      <c r="G2812"/>
      <c r="H2812"/>
      <c r="I2812" s="16"/>
    </row>
    <row r="2813" spans="2:9" ht="13" x14ac:dyDescent="0.2">
      <c r="B2813" s="88"/>
      <c r="C2813"/>
      <c r="D2813"/>
      <c r="E2813" s="81"/>
      <c r="F2813" s="81"/>
      <c r="G2813"/>
      <c r="H2813"/>
      <c r="I2813" s="16"/>
    </row>
    <row r="2814" spans="2:9" ht="13" x14ac:dyDescent="0.2">
      <c r="B2814" s="88"/>
      <c r="C2814"/>
      <c r="D2814"/>
      <c r="E2814" s="81"/>
      <c r="F2814" s="81"/>
      <c r="G2814"/>
      <c r="H2814"/>
      <c r="I2814" s="16"/>
    </row>
    <row r="2815" spans="2:9" ht="13" x14ac:dyDescent="0.2">
      <c r="B2815" s="88"/>
      <c r="C2815"/>
      <c r="D2815"/>
      <c r="E2815" s="81"/>
      <c r="F2815" s="81"/>
      <c r="G2815"/>
      <c r="H2815"/>
      <c r="I2815" s="16"/>
    </row>
    <row r="2816" spans="2:9" ht="13" x14ac:dyDescent="0.2">
      <c r="B2816" s="88"/>
      <c r="C2816"/>
      <c r="D2816"/>
      <c r="E2816" s="81"/>
      <c r="F2816" s="81"/>
      <c r="G2816"/>
      <c r="H2816"/>
      <c r="I2816" s="16"/>
    </row>
    <row r="2817" spans="2:9" ht="13" x14ac:dyDescent="0.2">
      <c r="B2817" s="88"/>
      <c r="C2817"/>
      <c r="D2817"/>
      <c r="E2817" s="81"/>
      <c r="F2817" s="81"/>
      <c r="G2817"/>
      <c r="H2817"/>
      <c r="I2817" s="16"/>
    </row>
    <row r="2818" spans="2:9" ht="13" x14ac:dyDescent="0.2">
      <c r="B2818" s="88"/>
      <c r="C2818"/>
      <c r="D2818"/>
      <c r="E2818" s="81"/>
      <c r="F2818" s="81"/>
      <c r="G2818"/>
      <c r="H2818"/>
      <c r="I2818" s="16"/>
    </row>
    <row r="2819" spans="2:9" ht="13" x14ac:dyDescent="0.2">
      <c r="B2819" s="88"/>
      <c r="C2819"/>
      <c r="D2819"/>
      <c r="E2819" s="81"/>
      <c r="F2819" s="81"/>
      <c r="G2819"/>
      <c r="H2819"/>
      <c r="I2819" s="16"/>
    </row>
    <row r="2820" spans="2:9" ht="13" x14ac:dyDescent="0.2">
      <c r="B2820" s="88"/>
      <c r="C2820"/>
      <c r="D2820"/>
      <c r="E2820" s="81"/>
      <c r="F2820" s="81"/>
      <c r="G2820"/>
      <c r="H2820"/>
      <c r="I2820" s="16"/>
    </row>
    <row r="2821" spans="2:9" ht="13" x14ac:dyDescent="0.2">
      <c r="B2821" s="88"/>
      <c r="C2821"/>
      <c r="D2821"/>
      <c r="E2821" s="81"/>
      <c r="F2821" s="81"/>
      <c r="G2821"/>
      <c r="H2821"/>
      <c r="I2821" s="16"/>
    </row>
    <row r="2822" spans="2:9" ht="13" x14ac:dyDescent="0.2">
      <c r="B2822" s="88"/>
      <c r="C2822"/>
      <c r="D2822"/>
      <c r="E2822" s="81"/>
      <c r="F2822" s="81"/>
      <c r="G2822"/>
      <c r="H2822"/>
      <c r="I2822" s="16"/>
    </row>
    <row r="2823" spans="2:9" ht="13" x14ac:dyDescent="0.2">
      <c r="B2823" s="88"/>
      <c r="C2823"/>
      <c r="D2823"/>
      <c r="E2823" s="81"/>
      <c r="F2823" s="81"/>
      <c r="G2823"/>
      <c r="H2823"/>
      <c r="I2823" s="16"/>
    </row>
    <row r="2824" spans="2:9" ht="13" x14ac:dyDescent="0.2">
      <c r="B2824" s="88"/>
      <c r="C2824"/>
      <c r="D2824"/>
      <c r="E2824" s="81"/>
      <c r="F2824" s="81"/>
      <c r="G2824"/>
      <c r="H2824"/>
      <c r="I2824" s="16"/>
    </row>
    <row r="2825" spans="2:9" ht="13" x14ac:dyDescent="0.2">
      <c r="B2825" s="88"/>
      <c r="C2825"/>
      <c r="D2825"/>
      <c r="E2825" s="81"/>
      <c r="F2825" s="81"/>
      <c r="G2825"/>
      <c r="H2825"/>
      <c r="I2825" s="16"/>
    </row>
    <row r="2826" spans="2:9" ht="13" x14ac:dyDescent="0.2">
      <c r="B2826" s="88"/>
      <c r="C2826"/>
      <c r="D2826"/>
      <c r="E2826" s="81"/>
      <c r="F2826" s="81"/>
      <c r="G2826"/>
      <c r="H2826"/>
      <c r="I2826" s="16"/>
    </row>
    <row r="2827" spans="2:9" ht="13" x14ac:dyDescent="0.2">
      <c r="B2827" s="88"/>
      <c r="C2827"/>
      <c r="D2827"/>
      <c r="E2827" s="81"/>
      <c r="F2827" s="81"/>
      <c r="G2827"/>
      <c r="H2827"/>
      <c r="I2827" s="16"/>
    </row>
    <row r="2828" spans="2:9" ht="13" x14ac:dyDescent="0.2">
      <c r="B2828" s="88"/>
      <c r="C2828"/>
      <c r="D2828"/>
      <c r="E2828" s="81"/>
      <c r="F2828" s="81"/>
      <c r="G2828"/>
      <c r="H2828"/>
      <c r="I2828" s="16"/>
    </row>
    <row r="2829" spans="2:9" ht="13" x14ac:dyDescent="0.2">
      <c r="B2829" s="88"/>
      <c r="C2829"/>
      <c r="D2829"/>
      <c r="E2829" s="81"/>
      <c r="F2829" s="81"/>
      <c r="G2829"/>
      <c r="H2829"/>
      <c r="I2829" s="16"/>
    </row>
    <row r="2830" spans="2:9" ht="13" x14ac:dyDescent="0.2">
      <c r="B2830" s="88"/>
      <c r="C2830"/>
      <c r="D2830"/>
      <c r="E2830" s="81"/>
      <c r="F2830" s="81"/>
      <c r="G2830"/>
      <c r="H2830"/>
      <c r="I2830" s="16"/>
    </row>
    <row r="2831" spans="2:9" ht="13" x14ac:dyDescent="0.2">
      <c r="B2831" s="88"/>
      <c r="C2831"/>
      <c r="D2831"/>
      <c r="E2831" s="81"/>
      <c r="F2831" s="81"/>
      <c r="G2831"/>
      <c r="H2831"/>
      <c r="I2831" s="16"/>
    </row>
    <row r="2832" spans="2:9" ht="13" x14ac:dyDescent="0.2">
      <c r="B2832" s="88"/>
      <c r="C2832"/>
      <c r="D2832"/>
      <c r="E2832" s="81"/>
      <c r="F2832" s="81"/>
      <c r="G2832"/>
      <c r="H2832"/>
      <c r="I2832" s="16"/>
    </row>
    <row r="2833" spans="2:9" ht="13" x14ac:dyDescent="0.2">
      <c r="B2833" s="88"/>
      <c r="C2833"/>
      <c r="D2833"/>
      <c r="E2833" s="81"/>
      <c r="F2833" s="81"/>
      <c r="G2833"/>
      <c r="H2833"/>
      <c r="I2833" s="16"/>
    </row>
    <row r="2834" spans="2:9" ht="13" x14ac:dyDescent="0.2">
      <c r="B2834" s="88"/>
      <c r="C2834"/>
      <c r="D2834"/>
      <c r="E2834" s="81"/>
      <c r="F2834" s="81"/>
      <c r="G2834"/>
      <c r="H2834"/>
      <c r="I2834" s="16"/>
    </row>
    <row r="2835" spans="2:9" ht="13" x14ac:dyDescent="0.2">
      <c r="B2835" s="88"/>
      <c r="C2835"/>
      <c r="D2835"/>
      <c r="E2835" s="81"/>
      <c r="F2835" s="81"/>
      <c r="G2835"/>
      <c r="H2835"/>
      <c r="I2835" s="16"/>
    </row>
    <row r="2836" spans="2:9" ht="13" x14ac:dyDescent="0.2">
      <c r="B2836" s="88"/>
      <c r="C2836"/>
      <c r="D2836"/>
      <c r="E2836" s="81"/>
      <c r="F2836" s="81"/>
      <c r="G2836"/>
      <c r="H2836"/>
      <c r="I2836" s="16"/>
    </row>
    <row r="2837" spans="2:9" ht="13" x14ac:dyDescent="0.2">
      <c r="B2837" s="88"/>
      <c r="C2837"/>
      <c r="D2837"/>
      <c r="E2837" s="81"/>
      <c r="F2837" s="81"/>
      <c r="G2837"/>
      <c r="H2837"/>
      <c r="I2837" s="16"/>
    </row>
    <row r="2838" spans="2:9" ht="13" x14ac:dyDescent="0.2">
      <c r="B2838" s="88"/>
      <c r="C2838"/>
      <c r="D2838"/>
      <c r="E2838" s="81"/>
      <c r="F2838" s="81"/>
      <c r="G2838"/>
      <c r="H2838"/>
      <c r="I2838" s="16"/>
    </row>
    <row r="2839" spans="2:9" ht="13" x14ac:dyDescent="0.2">
      <c r="B2839" s="88"/>
      <c r="C2839"/>
      <c r="D2839"/>
      <c r="E2839" s="81"/>
      <c r="F2839" s="81"/>
      <c r="G2839"/>
      <c r="H2839"/>
      <c r="I2839" s="16"/>
    </row>
    <row r="2840" spans="2:9" ht="13" x14ac:dyDescent="0.2">
      <c r="B2840" s="88"/>
      <c r="C2840"/>
      <c r="D2840"/>
      <c r="E2840" s="81"/>
      <c r="F2840" s="81"/>
      <c r="G2840"/>
      <c r="H2840"/>
      <c r="I2840" s="16"/>
    </row>
    <row r="2841" spans="2:9" ht="13" x14ac:dyDescent="0.2">
      <c r="B2841" s="88"/>
      <c r="C2841"/>
      <c r="D2841"/>
      <c r="E2841" s="81"/>
      <c r="F2841" s="81"/>
      <c r="G2841"/>
      <c r="H2841"/>
      <c r="I2841" s="16"/>
    </row>
    <row r="2842" spans="2:9" ht="13" x14ac:dyDescent="0.2">
      <c r="B2842" s="88"/>
      <c r="C2842"/>
      <c r="D2842"/>
      <c r="E2842" s="81"/>
      <c r="F2842" s="81"/>
      <c r="G2842"/>
      <c r="H2842"/>
      <c r="I2842" s="16"/>
    </row>
    <row r="2843" spans="2:9" ht="13" x14ac:dyDescent="0.2">
      <c r="B2843" s="88"/>
      <c r="C2843"/>
      <c r="D2843"/>
      <c r="E2843" s="81"/>
      <c r="F2843" s="81"/>
      <c r="G2843"/>
      <c r="H2843"/>
      <c r="I2843" s="16"/>
    </row>
    <row r="2844" spans="2:9" ht="13" x14ac:dyDescent="0.2">
      <c r="B2844" s="88"/>
      <c r="C2844"/>
      <c r="D2844"/>
      <c r="E2844" s="81"/>
      <c r="F2844" s="81"/>
      <c r="G2844"/>
      <c r="H2844"/>
      <c r="I2844" s="16"/>
    </row>
    <row r="2845" spans="2:9" ht="13" x14ac:dyDescent="0.2">
      <c r="B2845" s="88"/>
      <c r="C2845"/>
      <c r="D2845"/>
      <c r="E2845" s="81"/>
      <c r="F2845" s="81"/>
      <c r="G2845"/>
      <c r="H2845"/>
      <c r="I2845" s="16"/>
    </row>
    <row r="2846" spans="2:9" ht="13" x14ac:dyDescent="0.2">
      <c r="B2846" s="88"/>
      <c r="C2846"/>
      <c r="D2846"/>
      <c r="E2846" s="81"/>
      <c r="F2846" s="81"/>
      <c r="G2846"/>
      <c r="H2846"/>
      <c r="I2846" s="16"/>
    </row>
    <row r="2847" spans="2:9" ht="13" x14ac:dyDescent="0.2">
      <c r="B2847" s="88"/>
      <c r="C2847"/>
      <c r="D2847"/>
      <c r="E2847" s="81"/>
      <c r="F2847" s="81"/>
      <c r="G2847"/>
      <c r="H2847"/>
      <c r="I2847" s="16"/>
    </row>
    <row r="2848" spans="2:9" ht="13" x14ac:dyDescent="0.2">
      <c r="B2848" s="88"/>
      <c r="C2848"/>
      <c r="D2848"/>
      <c r="E2848" s="81"/>
      <c r="F2848" s="81"/>
      <c r="G2848"/>
      <c r="H2848"/>
      <c r="I2848" s="16"/>
    </row>
    <row r="2849" spans="2:9" ht="13" x14ac:dyDescent="0.2">
      <c r="B2849" s="88"/>
      <c r="C2849"/>
      <c r="D2849"/>
      <c r="E2849" s="81"/>
      <c r="F2849" s="81"/>
      <c r="G2849"/>
      <c r="H2849"/>
      <c r="I2849" s="16"/>
    </row>
    <row r="2850" spans="2:9" ht="13" x14ac:dyDescent="0.2">
      <c r="B2850" s="88"/>
      <c r="C2850"/>
      <c r="D2850"/>
      <c r="E2850" s="81"/>
      <c r="F2850" s="81"/>
      <c r="G2850"/>
      <c r="H2850"/>
      <c r="I2850" s="16"/>
    </row>
    <row r="2851" spans="2:9" ht="13" x14ac:dyDescent="0.2">
      <c r="B2851" s="88"/>
      <c r="C2851"/>
      <c r="D2851"/>
      <c r="E2851" s="81"/>
      <c r="F2851" s="81"/>
      <c r="G2851"/>
      <c r="H2851"/>
      <c r="I2851" s="16"/>
    </row>
    <row r="2852" spans="2:9" ht="13" x14ac:dyDescent="0.2">
      <c r="B2852" s="88"/>
      <c r="C2852"/>
      <c r="D2852"/>
      <c r="E2852" s="81"/>
      <c r="F2852" s="81"/>
      <c r="G2852"/>
      <c r="H2852"/>
      <c r="I2852" s="16"/>
    </row>
    <row r="2853" spans="2:9" ht="13" x14ac:dyDescent="0.2">
      <c r="B2853" s="88"/>
      <c r="C2853"/>
      <c r="D2853"/>
      <c r="E2853" s="81"/>
      <c r="F2853" s="81"/>
      <c r="G2853"/>
      <c r="H2853"/>
      <c r="I2853" s="16"/>
    </row>
    <row r="2854" spans="2:9" ht="13" x14ac:dyDescent="0.2">
      <c r="B2854" s="88"/>
      <c r="C2854"/>
      <c r="D2854"/>
      <c r="E2854" s="81"/>
      <c r="F2854" s="81"/>
      <c r="G2854"/>
      <c r="H2854"/>
      <c r="I2854" s="16"/>
    </row>
    <row r="2855" spans="2:9" ht="13" x14ac:dyDescent="0.2">
      <c r="B2855" s="88"/>
      <c r="C2855"/>
      <c r="D2855"/>
      <c r="E2855" s="81"/>
      <c r="F2855" s="81"/>
      <c r="G2855"/>
      <c r="H2855"/>
      <c r="I2855" s="16"/>
    </row>
    <row r="2856" spans="2:9" ht="13" x14ac:dyDescent="0.2">
      <c r="B2856" s="88"/>
      <c r="C2856"/>
      <c r="D2856"/>
      <c r="E2856" s="81"/>
      <c r="F2856" s="81"/>
      <c r="G2856"/>
      <c r="H2856"/>
      <c r="I2856" s="16"/>
    </row>
    <row r="2857" spans="2:9" ht="13" x14ac:dyDescent="0.2">
      <c r="B2857" s="88"/>
      <c r="C2857"/>
      <c r="D2857"/>
      <c r="E2857" s="81"/>
      <c r="F2857" s="81"/>
      <c r="G2857"/>
      <c r="H2857"/>
      <c r="I2857" s="16"/>
    </row>
    <row r="2858" spans="2:9" ht="13" x14ac:dyDescent="0.2">
      <c r="B2858" s="88"/>
      <c r="C2858"/>
      <c r="D2858"/>
      <c r="E2858" s="81"/>
      <c r="F2858" s="81"/>
      <c r="G2858"/>
      <c r="H2858"/>
      <c r="I2858" s="16"/>
    </row>
    <row r="2859" spans="2:9" ht="13" x14ac:dyDescent="0.2">
      <c r="B2859" s="88"/>
      <c r="C2859"/>
      <c r="D2859"/>
      <c r="E2859" s="81"/>
      <c r="F2859" s="81"/>
      <c r="G2859"/>
      <c r="H2859"/>
      <c r="I2859" s="16"/>
    </row>
    <row r="2860" spans="2:9" ht="13" x14ac:dyDescent="0.2">
      <c r="B2860" s="88"/>
      <c r="C2860"/>
      <c r="D2860"/>
      <c r="E2860" s="81"/>
      <c r="F2860" s="81"/>
      <c r="G2860"/>
      <c r="H2860"/>
      <c r="I2860" s="16"/>
    </row>
    <row r="2861" spans="2:9" ht="13" x14ac:dyDescent="0.2">
      <c r="B2861" s="88"/>
      <c r="C2861"/>
      <c r="D2861"/>
      <c r="E2861" s="81"/>
      <c r="F2861" s="81"/>
      <c r="G2861"/>
      <c r="H2861"/>
      <c r="I2861" s="16"/>
    </row>
    <row r="2862" spans="2:9" ht="13" x14ac:dyDescent="0.2">
      <c r="B2862" s="88"/>
      <c r="C2862"/>
      <c r="D2862"/>
      <c r="E2862" s="81"/>
      <c r="F2862" s="81"/>
      <c r="G2862"/>
      <c r="H2862"/>
      <c r="I2862" s="16"/>
    </row>
    <row r="2863" spans="2:9" ht="13" x14ac:dyDescent="0.2">
      <c r="B2863" s="88"/>
      <c r="C2863"/>
      <c r="D2863"/>
      <c r="E2863" s="81"/>
      <c r="F2863" s="81"/>
      <c r="G2863"/>
      <c r="H2863"/>
      <c r="I2863" s="16"/>
    </row>
    <row r="2864" spans="2:9" ht="13" x14ac:dyDescent="0.2">
      <c r="B2864" s="88"/>
      <c r="C2864"/>
      <c r="D2864"/>
      <c r="E2864" s="81"/>
      <c r="F2864" s="81"/>
      <c r="G2864"/>
      <c r="H2864"/>
      <c r="I2864" s="16"/>
    </row>
    <row r="2865" spans="2:9" ht="13" x14ac:dyDescent="0.2">
      <c r="B2865" s="88"/>
      <c r="C2865"/>
      <c r="D2865"/>
      <c r="E2865" s="81"/>
      <c r="F2865" s="81"/>
      <c r="G2865"/>
      <c r="H2865"/>
      <c r="I2865" s="16"/>
    </row>
    <row r="2866" spans="2:9" ht="13" x14ac:dyDescent="0.2">
      <c r="B2866" s="88"/>
      <c r="C2866"/>
      <c r="D2866"/>
      <c r="E2866" s="81"/>
      <c r="F2866" s="81"/>
      <c r="G2866"/>
      <c r="H2866"/>
      <c r="I2866" s="16"/>
    </row>
    <row r="2867" spans="2:9" ht="13" x14ac:dyDescent="0.2">
      <c r="B2867" s="88"/>
      <c r="C2867"/>
      <c r="D2867"/>
      <c r="E2867" s="81"/>
      <c r="F2867" s="81"/>
      <c r="G2867"/>
      <c r="H2867"/>
      <c r="I2867" s="16"/>
    </row>
    <row r="2868" spans="2:9" ht="13" x14ac:dyDescent="0.2">
      <c r="B2868" s="88"/>
      <c r="C2868"/>
      <c r="D2868"/>
      <c r="E2868" s="81"/>
      <c r="F2868" s="81"/>
      <c r="G2868"/>
      <c r="H2868"/>
      <c r="I2868" s="16"/>
    </row>
    <row r="2869" spans="2:9" ht="13" x14ac:dyDescent="0.2">
      <c r="B2869" s="88"/>
      <c r="C2869"/>
      <c r="D2869"/>
      <c r="E2869" s="81"/>
      <c r="F2869" s="81"/>
      <c r="G2869"/>
      <c r="H2869"/>
      <c r="I2869" s="16"/>
    </row>
    <row r="2870" spans="2:9" ht="13" x14ac:dyDescent="0.2">
      <c r="B2870" s="88"/>
      <c r="C2870"/>
      <c r="D2870"/>
      <c r="E2870" s="81"/>
      <c r="F2870" s="81"/>
      <c r="G2870"/>
      <c r="H2870"/>
      <c r="I2870" s="16"/>
    </row>
    <row r="2871" spans="2:9" ht="13" x14ac:dyDescent="0.2">
      <c r="B2871" s="88"/>
      <c r="C2871"/>
      <c r="D2871"/>
      <c r="E2871" s="81"/>
      <c r="F2871" s="81"/>
      <c r="G2871"/>
      <c r="H2871"/>
      <c r="I2871" s="16"/>
    </row>
    <row r="2872" spans="2:9" ht="13" x14ac:dyDescent="0.2">
      <c r="B2872" s="88"/>
      <c r="C2872"/>
      <c r="D2872"/>
      <c r="E2872" s="81"/>
      <c r="F2872" s="81"/>
      <c r="G2872"/>
      <c r="H2872"/>
      <c r="I2872" s="16"/>
    </row>
    <row r="2873" spans="2:9" ht="13" x14ac:dyDescent="0.2">
      <c r="B2873" s="88"/>
      <c r="C2873"/>
      <c r="D2873"/>
      <c r="E2873" s="81"/>
      <c r="F2873" s="81"/>
      <c r="G2873"/>
      <c r="H2873"/>
      <c r="I2873" s="16"/>
    </row>
    <row r="2874" spans="2:9" ht="13" x14ac:dyDescent="0.2">
      <c r="B2874" s="88"/>
      <c r="C2874"/>
      <c r="D2874"/>
      <c r="E2874" s="81"/>
      <c r="F2874" s="81"/>
      <c r="G2874"/>
      <c r="H2874"/>
      <c r="I2874" s="16"/>
    </row>
    <row r="2875" spans="2:9" ht="13" x14ac:dyDescent="0.2">
      <c r="B2875" s="88"/>
      <c r="C2875"/>
      <c r="D2875"/>
      <c r="E2875" s="81"/>
      <c r="F2875" s="81"/>
      <c r="G2875"/>
      <c r="H2875"/>
      <c r="I2875" s="16"/>
    </row>
    <row r="2876" spans="2:9" ht="13" x14ac:dyDescent="0.2">
      <c r="B2876" s="88"/>
      <c r="C2876"/>
      <c r="D2876"/>
      <c r="E2876" s="81"/>
      <c r="F2876" s="81"/>
      <c r="G2876"/>
      <c r="H2876"/>
      <c r="I2876" s="16"/>
    </row>
    <row r="2877" spans="2:9" ht="13" x14ac:dyDescent="0.2">
      <c r="B2877" s="88"/>
      <c r="C2877"/>
      <c r="D2877"/>
      <c r="E2877" s="81"/>
      <c r="F2877" s="81"/>
      <c r="G2877"/>
      <c r="H2877"/>
      <c r="I2877" s="16"/>
    </row>
    <row r="2878" spans="2:9" ht="13" x14ac:dyDescent="0.2">
      <c r="B2878" s="88"/>
      <c r="C2878"/>
      <c r="D2878"/>
      <c r="E2878" s="81"/>
      <c r="F2878" s="81"/>
      <c r="G2878"/>
      <c r="H2878"/>
      <c r="I2878" s="16"/>
    </row>
    <row r="2879" spans="2:9" ht="13" x14ac:dyDescent="0.2">
      <c r="B2879" s="88"/>
      <c r="C2879"/>
      <c r="D2879"/>
      <c r="E2879" s="81"/>
      <c r="F2879" s="81"/>
      <c r="G2879"/>
      <c r="H2879"/>
      <c r="I2879" s="16"/>
    </row>
    <row r="2880" spans="2:9" ht="13" x14ac:dyDescent="0.2">
      <c r="B2880" s="88"/>
      <c r="C2880"/>
      <c r="D2880"/>
      <c r="E2880" s="81"/>
      <c r="F2880" s="81"/>
      <c r="G2880"/>
      <c r="H2880"/>
      <c r="I2880" s="16"/>
    </row>
    <row r="2881" spans="2:9" ht="13" x14ac:dyDescent="0.2">
      <c r="B2881" s="88"/>
      <c r="C2881"/>
      <c r="D2881"/>
      <c r="E2881" s="81"/>
      <c r="F2881" s="81"/>
      <c r="G2881"/>
      <c r="H2881"/>
      <c r="I2881" s="16"/>
    </row>
    <row r="2882" spans="2:9" ht="13" x14ac:dyDescent="0.2">
      <c r="B2882" s="88"/>
      <c r="C2882"/>
      <c r="D2882"/>
      <c r="E2882" s="81"/>
      <c r="F2882" s="81"/>
      <c r="G2882"/>
      <c r="H2882"/>
      <c r="I2882" s="16"/>
    </row>
    <row r="2883" spans="2:9" ht="13" x14ac:dyDescent="0.2">
      <c r="B2883" s="88"/>
      <c r="C2883"/>
      <c r="D2883"/>
      <c r="E2883" s="81"/>
      <c r="F2883" s="81"/>
      <c r="G2883"/>
      <c r="H2883"/>
      <c r="I2883" s="16"/>
    </row>
    <row r="2884" spans="2:9" ht="13" x14ac:dyDescent="0.2">
      <c r="B2884" s="88"/>
      <c r="C2884"/>
      <c r="D2884"/>
      <c r="E2884" s="81"/>
      <c r="F2884" s="81"/>
      <c r="G2884"/>
      <c r="H2884"/>
      <c r="I2884" s="16"/>
    </row>
    <row r="2885" spans="2:9" ht="13" x14ac:dyDescent="0.2">
      <c r="B2885" s="88"/>
      <c r="C2885"/>
      <c r="D2885"/>
      <c r="E2885" s="81"/>
      <c r="F2885" s="81"/>
      <c r="G2885"/>
      <c r="H2885"/>
      <c r="I2885" s="16"/>
    </row>
    <row r="2886" spans="2:9" ht="13" x14ac:dyDescent="0.2">
      <c r="B2886" s="88"/>
      <c r="C2886"/>
      <c r="D2886"/>
      <c r="E2886" s="81"/>
      <c r="F2886" s="81"/>
      <c r="G2886"/>
      <c r="H2886"/>
      <c r="I2886" s="16"/>
    </row>
    <row r="2887" spans="2:9" ht="13" x14ac:dyDescent="0.2">
      <c r="B2887" s="88"/>
      <c r="C2887"/>
      <c r="D2887"/>
      <c r="E2887" s="81"/>
      <c r="F2887" s="81"/>
      <c r="G2887"/>
      <c r="H2887"/>
      <c r="I2887" s="16"/>
    </row>
    <row r="2888" spans="2:9" ht="13" x14ac:dyDescent="0.2">
      <c r="B2888" s="88"/>
      <c r="C2888"/>
      <c r="D2888"/>
      <c r="E2888" s="81"/>
      <c r="F2888" s="81"/>
      <c r="G2888"/>
      <c r="H2888"/>
      <c r="I2888" s="16"/>
    </row>
    <row r="2889" spans="2:9" ht="13" x14ac:dyDescent="0.2">
      <c r="B2889" s="88"/>
      <c r="C2889"/>
      <c r="D2889"/>
      <c r="E2889" s="81"/>
      <c r="F2889" s="81"/>
      <c r="G2889"/>
      <c r="H2889"/>
      <c r="I2889" s="16"/>
    </row>
    <row r="2890" spans="2:9" ht="13" x14ac:dyDescent="0.2">
      <c r="B2890" s="88"/>
      <c r="C2890"/>
      <c r="D2890"/>
      <c r="E2890" s="81"/>
      <c r="F2890" s="81"/>
      <c r="G2890"/>
      <c r="H2890"/>
      <c r="I2890" s="16"/>
    </row>
    <row r="2891" spans="2:9" ht="13" x14ac:dyDescent="0.2">
      <c r="B2891" s="88"/>
      <c r="C2891"/>
      <c r="D2891"/>
      <c r="E2891" s="81"/>
      <c r="F2891" s="81"/>
      <c r="G2891"/>
      <c r="H2891"/>
      <c r="I2891" s="16"/>
    </row>
    <row r="2892" spans="2:9" ht="13" x14ac:dyDescent="0.2">
      <c r="B2892" s="88"/>
      <c r="C2892"/>
      <c r="D2892"/>
      <c r="E2892" s="81"/>
      <c r="F2892" s="81"/>
      <c r="G2892"/>
      <c r="H2892"/>
      <c r="I2892" s="16"/>
    </row>
    <row r="2893" spans="2:9" ht="13" x14ac:dyDescent="0.2">
      <c r="B2893" s="88"/>
      <c r="C2893"/>
      <c r="D2893"/>
      <c r="E2893" s="81"/>
      <c r="F2893" s="81"/>
      <c r="G2893"/>
      <c r="H2893"/>
      <c r="I2893" s="16"/>
    </row>
    <row r="2894" spans="2:9" ht="13" x14ac:dyDescent="0.2">
      <c r="B2894" s="88"/>
      <c r="C2894"/>
      <c r="D2894"/>
      <c r="E2894" s="81"/>
      <c r="F2894" s="81"/>
      <c r="G2894"/>
      <c r="H2894"/>
      <c r="I2894" s="16"/>
    </row>
    <row r="2895" spans="2:9" ht="13" x14ac:dyDescent="0.2">
      <c r="B2895" s="88"/>
      <c r="C2895"/>
      <c r="D2895"/>
      <c r="E2895" s="81"/>
      <c r="F2895" s="81"/>
      <c r="G2895"/>
      <c r="H2895"/>
      <c r="I2895" s="16"/>
    </row>
    <row r="2896" spans="2:9" ht="13" x14ac:dyDescent="0.2">
      <c r="B2896" s="88"/>
      <c r="C2896"/>
      <c r="D2896"/>
      <c r="E2896" s="81"/>
      <c r="F2896" s="81"/>
      <c r="G2896"/>
      <c r="H2896"/>
      <c r="I2896" s="16"/>
    </row>
    <row r="2897" spans="2:9" ht="13" x14ac:dyDescent="0.2">
      <c r="B2897" s="88"/>
      <c r="C2897"/>
      <c r="D2897"/>
      <c r="E2897" s="81"/>
      <c r="F2897" s="81"/>
      <c r="G2897"/>
      <c r="H2897"/>
      <c r="I2897" s="16"/>
    </row>
    <row r="2898" spans="2:9" ht="13" x14ac:dyDescent="0.2">
      <c r="B2898" s="88"/>
      <c r="C2898"/>
      <c r="D2898"/>
      <c r="E2898" s="81"/>
      <c r="F2898" s="81"/>
      <c r="G2898"/>
      <c r="H2898"/>
      <c r="I2898" s="16"/>
    </row>
    <row r="2899" spans="2:9" ht="13" x14ac:dyDescent="0.2">
      <c r="B2899" s="88"/>
      <c r="C2899"/>
      <c r="D2899"/>
      <c r="E2899" s="81"/>
      <c r="F2899" s="81"/>
      <c r="G2899"/>
      <c r="H2899"/>
      <c r="I2899" s="16"/>
    </row>
    <row r="2900" spans="2:9" ht="13" x14ac:dyDescent="0.2">
      <c r="B2900" s="88"/>
      <c r="C2900"/>
      <c r="D2900"/>
      <c r="E2900" s="81"/>
      <c r="F2900" s="81"/>
      <c r="G2900"/>
      <c r="H2900"/>
      <c r="I2900" s="16"/>
    </row>
    <row r="2901" spans="2:9" ht="13" x14ac:dyDescent="0.2">
      <c r="B2901" s="88"/>
      <c r="C2901"/>
      <c r="D2901"/>
      <c r="E2901" s="81"/>
      <c r="F2901" s="81"/>
      <c r="G2901"/>
      <c r="H2901"/>
      <c r="I2901" s="16"/>
    </row>
    <row r="2902" spans="2:9" ht="13" x14ac:dyDescent="0.2">
      <c r="B2902" s="88"/>
      <c r="C2902"/>
      <c r="D2902"/>
      <c r="E2902" s="81"/>
      <c r="F2902" s="81"/>
      <c r="G2902"/>
      <c r="H2902"/>
      <c r="I2902" s="16"/>
    </row>
    <row r="2903" spans="2:9" ht="13" x14ac:dyDescent="0.2">
      <c r="B2903" s="88"/>
      <c r="C2903"/>
      <c r="D2903"/>
      <c r="E2903" s="81"/>
      <c r="F2903" s="81"/>
      <c r="G2903"/>
      <c r="H2903"/>
      <c r="I2903" s="16"/>
    </row>
    <row r="2904" spans="2:9" ht="13" x14ac:dyDescent="0.2">
      <c r="B2904" s="88"/>
      <c r="C2904"/>
      <c r="D2904"/>
      <c r="E2904" s="81"/>
      <c r="F2904" s="81"/>
      <c r="G2904"/>
      <c r="H2904"/>
      <c r="I2904" s="16"/>
    </row>
    <row r="2905" spans="2:9" ht="13" x14ac:dyDescent="0.2">
      <c r="B2905" s="88"/>
      <c r="C2905"/>
      <c r="D2905"/>
      <c r="E2905" s="81"/>
      <c r="F2905" s="81"/>
      <c r="G2905"/>
      <c r="H2905"/>
      <c r="I2905" s="16"/>
    </row>
    <row r="2906" spans="2:9" ht="13" x14ac:dyDescent="0.2">
      <c r="B2906" s="88"/>
      <c r="C2906"/>
      <c r="D2906"/>
      <c r="E2906" s="81"/>
      <c r="F2906" s="81"/>
      <c r="G2906"/>
      <c r="H2906"/>
      <c r="I2906" s="16"/>
    </row>
    <row r="2907" spans="2:9" ht="13" x14ac:dyDescent="0.2">
      <c r="B2907" s="88"/>
      <c r="C2907"/>
      <c r="D2907"/>
      <c r="E2907" s="81"/>
      <c r="F2907" s="81"/>
      <c r="G2907"/>
      <c r="H2907"/>
      <c r="I2907" s="16"/>
    </row>
    <row r="2908" spans="2:9" ht="13" x14ac:dyDescent="0.2">
      <c r="B2908" s="88"/>
      <c r="C2908"/>
      <c r="D2908"/>
      <c r="E2908" s="81"/>
      <c r="F2908" s="81"/>
      <c r="G2908"/>
      <c r="H2908"/>
      <c r="I2908" s="16"/>
    </row>
    <row r="2909" spans="2:9" ht="13" x14ac:dyDescent="0.2">
      <c r="B2909" s="88"/>
      <c r="C2909"/>
      <c r="D2909"/>
      <c r="E2909" s="81"/>
      <c r="F2909" s="81"/>
      <c r="G2909"/>
      <c r="H2909"/>
      <c r="I2909" s="16"/>
    </row>
    <row r="2910" spans="2:9" ht="13" x14ac:dyDescent="0.2">
      <c r="B2910" s="88"/>
      <c r="C2910"/>
      <c r="D2910"/>
      <c r="E2910" s="81"/>
      <c r="F2910" s="81"/>
      <c r="G2910"/>
      <c r="H2910"/>
      <c r="I2910" s="16"/>
    </row>
    <row r="2911" spans="2:9" ht="13" x14ac:dyDescent="0.2">
      <c r="B2911" s="88"/>
      <c r="C2911"/>
      <c r="D2911"/>
      <c r="E2911" s="81"/>
      <c r="F2911" s="81"/>
      <c r="G2911"/>
      <c r="H2911"/>
      <c r="I2911" s="16"/>
    </row>
    <row r="2912" spans="2:9" ht="13" x14ac:dyDescent="0.2">
      <c r="B2912" s="88"/>
      <c r="C2912"/>
      <c r="D2912"/>
      <c r="E2912" s="81"/>
      <c r="F2912" s="81"/>
      <c r="G2912"/>
      <c r="H2912"/>
      <c r="I2912" s="16"/>
    </row>
    <row r="2913" spans="2:9" ht="13" x14ac:dyDescent="0.2">
      <c r="B2913" s="88"/>
      <c r="C2913"/>
      <c r="D2913"/>
      <c r="E2913" s="81"/>
      <c r="F2913" s="81"/>
      <c r="G2913"/>
      <c r="H2913"/>
      <c r="I2913" s="16"/>
    </row>
    <row r="2914" spans="2:9" ht="13" x14ac:dyDescent="0.2">
      <c r="B2914" s="88"/>
      <c r="C2914"/>
      <c r="D2914"/>
      <c r="E2914" s="81"/>
      <c r="F2914" s="81"/>
      <c r="G2914"/>
      <c r="H2914"/>
      <c r="I2914" s="16"/>
    </row>
    <row r="2915" spans="2:9" ht="13" x14ac:dyDescent="0.2">
      <c r="B2915" s="88"/>
      <c r="C2915"/>
      <c r="D2915"/>
      <c r="E2915" s="81"/>
      <c r="F2915" s="81"/>
      <c r="G2915"/>
      <c r="H2915"/>
      <c r="I2915" s="16"/>
    </row>
    <row r="2916" spans="2:9" ht="13" x14ac:dyDescent="0.2">
      <c r="B2916" s="88"/>
      <c r="C2916"/>
      <c r="D2916"/>
      <c r="E2916" s="81"/>
      <c r="F2916" s="81"/>
      <c r="G2916"/>
      <c r="H2916"/>
      <c r="I2916" s="16"/>
    </row>
    <row r="2917" spans="2:9" ht="13" x14ac:dyDescent="0.2">
      <c r="B2917" s="88"/>
      <c r="C2917"/>
      <c r="D2917"/>
      <c r="E2917" s="81"/>
      <c r="F2917" s="81"/>
      <c r="G2917"/>
      <c r="H2917"/>
      <c r="I2917" s="16"/>
    </row>
    <row r="2918" spans="2:9" ht="13" x14ac:dyDescent="0.2">
      <c r="B2918" s="88"/>
      <c r="C2918"/>
      <c r="D2918"/>
      <c r="E2918" s="81"/>
      <c r="F2918" s="81"/>
      <c r="G2918"/>
      <c r="H2918"/>
      <c r="I2918" s="16"/>
    </row>
    <row r="2919" spans="2:9" ht="13" x14ac:dyDescent="0.2">
      <c r="B2919" s="88"/>
      <c r="C2919"/>
      <c r="D2919"/>
      <c r="E2919" s="81"/>
      <c r="F2919" s="81"/>
      <c r="G2919"/>
      <c r="H2919"/>
      <c r="I2919" s="16"/>
    </row>
    <row r="2920" spans="2:9" ht="13" x14ac:dyDescent="0.2">
      <c r="B2920" s="88"/>
      <c r="C2920"/>
      <c r="D2920"/>
      <c r="E2920" s="81"/>
      <c r="F2920" s="81"/>
      <c r="G2920"/>
      <c r="H2920"/>
      <c r="I2920" s="16"/>
    </row>
    <row r="2921" spans="2:9" ht="13" x14ac:dyDescent="0.2">
      <c r="B2921" s="88"/>
      <c r="C2921"/>
      <c r="D2921"/>
      <c r="E2921" s="81"/>
      <c r="F2921" s="81"/>
      <c r="G2921"/>
      <c r="H2921"/>
      <c r="I2921" s="16"/>
    </row>
    <row r="2922" spans="2:9" ht="13" x14ac:dyDescent="0.2">
      <c r="B2922" s="88"/>
      <c r="C2922"/>
      <c r="D2922"/>
      <c r="E2922" s="81"/>
      <c r="F2922" s="81"/>
      <c r="G2922"/>
      <c r="H2922"/>
      <c r="I2922" s="16"/>
    </row>
    <row r="2923" spans="2:9" ht="13" x14ac:dyDescent="0.2">
      <c r="B2923" s="88"/>
      <c r="C2923"/>
      <c r="D2923"/>
      <c r="E2923" s="81"/>
      <c r="F2923" s="81"/>
      <c r="G2923"/>
      <c r="H2923"/>
      <c r="I2923" s="16"/>
    </row>
    <row r="2924" spans="2:9" ht="13" x14ac:dyDescent="0.2">
      <c r="B2924" s="88"/>
      <c r="C2924"/>
      <c r="D2924"/>
      <c r="E2924" s="81"/>
      <c r="F2924" s="81"/>
      <c r="G2924"/>
      <c r="H2924"/>
      <c r="I2924" s="16"/>
    </row>
    <row r="2925" spans="2:9" ht="13" x14ac:dyDescent="0.2">
      <c r="B2925" s="88"/>
      <c r="C2925"/>
      <c r="D2925"/>
      <c r="E2925" s="81"/>
      <c r="F2925" s="81"/>
      <c r="G2925"/>
      <c r="H2925"/>
      <c r="I2925" s="16"/>
    </row>
    <row r="2926" spans="2:9" ht="13" x14ac:dyDescent="0.2">
      <c r="B2926" s="88"/>
      <c r="C2926"/>
      <c r="D2926"/>
      <c r="E2926" s="81"/>
      <c r="F2926" s="81"/>
      <c r="G2926"/>
      <c r="H2926"/>
      <c r="I2926" s="16"/>
    </row>
    <row r="2927" spans="2:9" ht="13" x14ac:dyDescent="0.2">
      <c r="B2927" s="88"/>
      <c r="C2927"/>
      <c r="D2927"/>
      <c r="E2927" s="81"/>
      <c r="F2927" s="81"/>
      <c r="G2927"/>
      <c r="H2927"/>
      <c r="I2927" s="16"/>
    </row>
    <row r="2928" spans="2:9" ht="13" x14ac:dyDescent="0.2">
      <c r="B2928" s="88"/>
      <c r="C2928"/>
      <c r="D2928"/>
      <c r="E2928" s="81"/>
      <c r="F2928" s="81"/>
      <c r="G2928"/>
      <c r="H2928"/>
      <c r="I2928" s="16"/>
    </row>
    <row r="2929" spans="2:9" ht="13" x14ac:dyDescent="0.2">
      <c r="B2929" s="88"/>
      <c r="C2929"/>
      <c r="D2929"/>
      <c r="E2929" s="81"/>
      <c r="F2929" s="81"/>
      <c r="G2929"/>
      <c r="H2929"/>
      <c r="I2929" s="16"/>
    </row>
    <row r="2930" spans="2:9" ht="13" x14ac:dyDescent="0.2">
      <c r="B2930" s="88"/>
      <c r="C2930"/>
      <c r="D2930"/>
      <c r="E2930" s="81"/>
      <c r="F2930" s="81"/>
      <c r="G2930"/>
      <c r="H2930"/>
      <c r="I2930" s="16"/>
    </row>
    <row r="2931" spans="2:9" ht="13" x14ac:dyDescent="0.2">
      <c r="B2931" s="88"/>
      <c r="C2931"/>
      <c r="D2931"/>
      <c r="E2931" s="81"/>
      <c r="F2931" s="81"/>
      <c r="G2931"/>
      <c r="H2931"/>
      <c r="I2931" s="16"/>
    </row>
    <row r="2932" spans="2:9" ht="13" x14ac:dyDescent="0.2">
      <c r="B2932" s="88"/>
      <c r="C2932"/>
      <c r="D2932"/>
      <c r="E2932" s="81"/>
      <c r="F2932" s="81"/>
      <c r="G2932"/>
      <c r="H2932"/>
      <c r="I2932" s="16"/>
    </row>
    <row r="2933" spans="2:9" ht="13" x14ac:dyDescent="0.2">
      <c r="B2933" s="88"/>
      <c r="C2933"/>
      <c r="D2933"/>
      <c r="E2933" s="81"/>
      <c r="F2933" s="81"/>
      <c r="G2933"/>
      <c r="H2933"/>
      <c r="I2933" s="16"/>
    </row>
    <row r="2934" spans="2:9" ht="13" x14ac:dyDescent="0.2">
      <c r="B2934" s="88"/>
      <c r="C2934"/>
      <c r="D2934"/>
      <c r="E2934" s="81"/>
      <c r="F2934" s="81"/>
      <c r="G2934"/>
      <c r="H2934"/>
      <c r="I2934" s="16"/>
    </row>
    <row r="2935" spans="2:9" ht="13" x14ac:dyDescent="0.2">
      <c r="B2935" s="88"/>
      <c r="C2935"/>
      <c r="D2935"/>
      <c r="E2935" s="81"/>
      <c r="F2935" s="81"/>
      <c r="G2935"/>
      <c r="H2935"/>
      <c r="I2935" s="16"/>
    </row>
    <row r="2936" spans="2:9" ht="13" x14ac:dyDescent="0.2">
      <c r="B2936" s="88"/>
      <c r="C2936"/>
      <c r="D2936"/>
      <c r="E2936" s="81"/>
      <c r="F2936" s="81"/>
      <c r="G2936"/>
      <c r="H2936"/>
      <c r="I2936" s="16"/>
    </row>
    <row r="2937" spans="2:9" ht="13" x14ac:dyDescent="0.2">
      <c r="B2937" s="88"/>
      <c r="C2937"/>
      <c r="D2937"/>
      <c r="E2937" s="81"/>
      <c r="F2937" s="81"/>
      <c r="G2937"/>
      <c r="H2937"/>
      <c r="I2937" s="16"/>
    </row>
    <row r="2938" spans="2:9" ht="13" x14ac:dyDescent="0.2">
      <c r="B2938" s="88"/>
      <c r="C2938"/>
      <c r="D2938"/>
      <c r="E2938" s="81"/>
      <c r="F2938" s="81"/>
      <c r="G2938"/>
      <c r="H2938"/>
      <c r="I2938" s="16"/>
    </row>
    <row r="2939" spans="2:9" ht="13" x14ac:dyDescent="0.2">
      <c r="B2939" s="88"/>
      <c r="C2939"/>
      <c r="D2939"/>
      <c r="E2939" s="81"/>
      <c r="F2939" s="81"/>
      <c r="G2939"/>
      <c r="H2939"/>
      <c r="I2939" s="16"/>
    </row>
    <row r="2940" spans="2:9" ht="13" x14ac:dyDescent="0.2">
      <c r="B2940" s="88"/>
      <c r="C2940"/>
      <c r="D2940"/>
      <c r="E2940" s="81"/>
      <c r="F2940" s="81"/>
      <c r="G2940"/>
      <c r="H2940"/>
      <c r="I2940" s="16"/>
    </row>
    <row r="2941" spans="2:9" ht="13" x14ac:dyDescent="0.2">
      <c r="B2941" s="88"/>
      <c r="C2941"/>
      <c r="D2941"/>
      <c r="E2941" s="81"/>
      <c r="F2941" s="81"/>
      <c r="G2941"/>
      <c r="H2941"/>
      <c r="I2941" s="16"/>
    </row>
    <row r="2942" spans="2:9" ht="13" x14ac:dyDescent="0.2">
      <c r="B2942" s="88"/>
      <c r="C2942"/>
      <c r="D2942"/>
      <c r="E2942" s="81"/>
      <c r="F2942" s="81"/>
      <c r="G2942"/>
      <c r="H2942"/>
      <c r="I2942" s="16"/>
    </row>
    <row r="2943" spans="2:9" ht="13" x14ac:dyDescent="0.2">
      <c r="B2943" s="88"/>
      <c r="C2943"/>
      <c r="D2943"/>
      <c r="E2943" s="81"/>
      <c r="F2943" s="81"/>
      <c r="G2943"/>
      <c r="H2943"/>
      <c r="I2943" s="16"/>
    </row>
    <row r="2944" spans="2:9" ht="13" x14ac:dyDescent="0.2">
      <c r="B2944" s="88"/>
      <c r="C2944"/>
      <c r="D2944"/>
      <c r="E2944" s="81"/>
      <c r="F2944" s="81"/>
      <c r="G2944"/>
      <c r="H2944"/>
      <c r="I2944" s="16"/>
    </row>
    <row r="2945" spans="2:9" ht="13" x14ac:dyDescent="0.2">
      <c r="B2945" s="88"/>
      <c r="C2945"/>
      <c r="D2945"/>
      <c r="E2945" s="81"/>
      <c r="F2945" s="81"/>
      <c r="G2945"/>
      <c r="H2945"/>
      <c r="I2945" s="16"/>
    </row>
    <row r="2946" spans="2:9" ht="13" x14ac:dyDescent="0.2">
      <c r="B2946" s="88"/>
      <c r="C2946"/>
      <c r="D2946"/>
      <c r="E2946" s="81"/>
      <c r="F2946" s="81"/>
      <c r="G2946"/>
      <c r="H2946"/>
      <c r="I2946" s="16"/>
    </row>
    <row r="2947" spans="2:9" ht="13" x14ac:dyDescent="0.2">
      <c r="B2947" s="88"/>
      <c r="C2947"/>
      <c r="D2947"/>
      <c r="E2947" s="81"/>
      <c r="F2947" s="81"/>
      <c r="G2947"/>
      <c r="H2947"/>
      <c r="I2947" s="16"/>
    </row>
    <row r="2948" spans="2:9" ht="13" x14ac:dyDescent="0.2">
      <c r="B2948" s="88"/>
      <c r="C2948"/>
      <c r="D2948"/>
      <c r="E2948" s="81"/>
      <c r="F2948" s="81"/>
      <c r="G2948"/>
      <c r="H2948"/>
      <c r="I2948" s="16"/>
    </row>
    <row r="2949" spans="2:9" ht="13" x14ac:dyDescent="0.2">
      <c r="B2949" s="88"/>
      <c r="C2949"/>
      <c r="D2949"/>
      <c r="E2949" s="81"/>
      <c r="F2949" s="81"/>
      <c r="G2949"/>
      <c r="H2949"/>
      <c r="I2949" s="16"/>
    </row>
    <row r="2950" spans="2:9" ht="13" x14ac:dyDescent="0.2">
      <c r="B2950" s="88"/>
      <c r="C2950"/>
      <c r="D2950"/>
      <c r="E2950" s="81"/>
      <c r="F2950" s="81"/>
      <c r="G2950"/>
      <c r="H2950"/>
      <c r="I2950" s="16"/>
    </row>
    <row r="2951" spans="2:9" ht="13" x14ac:dyDescent="0.2">
      <c r="B2951" s="88"/>
      <c r="C2951"/>
      <c r="D2951"/>
      <c r="E2951" s="81"/>
      <c r="F2951" s="81"/>
      <c r="G2951"/>
      <c r="H2951"/>
      <c r="I2951" s="16"/>
    </row>
    <row r="2952" spans="2:9" ht="13" x14ac:dyDescent="0.2">
      <c r="B2952" s="88"/>
      <c r="C2952"/>
      <c r="D2952"/>
      <c r="E2952" s="81"/>
      <c r="F2952" s="81"/>
      <c r="G2952"/>
      <c r="H2952"/>
      <c r="I2952" s="16"/>
    </row>
    <row r="2953" spans="2:9" ht="13" x14ac:dyDescent="0.2">
      <c r="B2953" s="88"/>
      <c r="C2953"/>
      <c r="D2953"/>
      <c r="E2953" s="81"/>
      <c r="F2953" s="81"/>
      <c r="G2953"/>
      <c r="H2953"/>
      <c r="I2953" s="16"/>
    </row>
    <row r="2954" spans="2:9" ht="13" x14ac:dyDescent="0.2">
      <c r="B2954" s="88"/>
      <c r="C2954"/>
      <c r="D2954"/>
      <c r="E2954" s="81"/>
      <c r="F2954" s="81"/>
      <c r="G2954"/>
      <c r="H2954"/>
      <c r="I2954" s="16"/>
    </row>
    <row r="2955" spans="2:9" ht="13" x14ac:dyDescent="0.2">
      <c r="B2955" s="88"/>
      <c r="C2955"/>
      <c r="D2955"/>
      <c r="E2955" s="81"/>
      <c r="F2955" s="81"/>
      <c r="G2955"/>
      <c r="H2955"/>
      <c r="I2955" s="16"/>
    </row>
    <row r="2956" spans="2:9" ht="13" x14ac:dyDescent="0.2">
      <c r="B2956" s="88"/>
      <c r="C2956"/>
      <c r="D2956"/>
      <c r="E2956" s="81"/>
      <c r="F2956" s="81"/>
      <c r="G2956"/>
      <c r="H2956"/>
      <c r="I2956" s="16"/>
    </row>
    <row r="2957" spans="2:9" ht="13" x14ac:dyDescent="0.2">
      <c r="B2957" s="88"/>
      <c r="C2957"/>
      <c r="D2957"/>
      <c r="E2957" s="81"/>
      <c r="F2957" s="81"/>
      <c r="G2957"/>
      <c r="H2957"/>
      <c r="I2957" s="16"/>
    </row>
    <row r="2958" spans="2:9" ht="13" x14ac:dyDescent="0.2">
      <c r="B2958" s="88"/>
      <c r="C2958"/>
      <c r="D2958"/>
      <c r="E2958" s="81"/>
      <c r="F2958" s="81"/>
      <c r="G2958"/>
      <c r="H2958"/>
      <c r="I2958" s="16"/>
    </row>
    <row r="2959" spans="2:9" ht="13" x14ac:dyDescent="0.2">
      <c r="B2959" s="88"/>
      <c r="C2959"/>
      <c r="D2959"/>
      <c r="E2959" s="81"/>
      <c r="F2959" s="81"/>
      <c r="G2959"/>
      <c r="H2959"/>
      <c r="I2959" s="16"/>
    </row>
    <row r="2960" spans="2:9" ht="13" x14ac:dyDescent="0.2">
      <c r="B2960" s="88"/>
      <c r="C2960"/>
      <c r="D2960"/>
      <c r="E2960" s="81"/>
      <c r="F2960" s="81"/>
      <c r="G2960"/>
      <c r="H2960"/>
      <c r="I2960" s="16"/>
    </row>
    <row r="2961" spans="2:9" ht="13" x14ac:dyDescent="0.2">
      <c r="B2961" s="88"/>
      <c r="C2961"/>
      <c r="D2961"/>
      <c r="E2961" s="81"/>
      <c r="F2961" s="81"/>
      <c r="G2961"/>
      <c r="H2961"/>
      <c r="I2961" s="16"/>
    </row>
    <row r="2962" spans="2:9" ht="13" x14ac:dyDescent="0.2">
      <c r="B2962" s="88"/>
      <c r="C2962"/>
      <c r="D2962"/>
      <c r="E2962" s="81"/>
      <c r="F2962" s="81"/>
      <c r="G2962"/>
      <c r="H2962"/>
      <c r="I2962" s="16"/>
    </row>
    <row r="2963" spans="2:9" ht="13" x14ac:dyDescent="0.2">
      <c r="B2963" s="88"/>
      <c r="C2963"/>
      <c r="D2963"/>
      <c r="E2963" s="81"/>
      <c r="F2963" s="81"/>
      <c r="G2963"/>
      <c r="H2963"/>
      <c r="I2963" s="16"/>
    </row>
    <row r="2964" spans="2:9" ht="13" x14ac:dyDescent="0.2">
      <c r="B2964" s="88"/>
      <c r="C2964"/>
      <c r="D2964"/>
      <c r="E2964" s="81"/>
      <c r="F2964" s="81"/>
      <c r="G2964"/>
      <c r="H2964"/>
      <c r="I2964" s="16"/>
    </row>
    <row r="2965" spans="2:9" ht="13" x14ac:dyDescent="0.2">
      <c r="B2965" s="88"/>
      <c r="C2965"/>
      <c r="D2965"/>
      <c r="E2965" s="81"/>
      <c r="F2965" s="81"/>
      <c r="G2965"/>
      <c r="H2965"/>
      <c r="I2965" s="16"/>
    </row>
    <row r="2966" spans="2:9" ht="13" x14ac:dyDescent="0.2">
      <c r="B2966" s="88"/>
      <c r="C2966"/>
      <c r="D2966"/>
      <c r="E2966" s="81"/>
      <c r="F2966" s="81"/>
      <c r="G2966"/>
      <c r="H2966"/>
      <c r="I2966" s="16"/>
    </row>
    <row r="2967" spans="2:9" ht="13" x14ac:dyDescent="0.2">
      <c r="B2967" s="88"/>
      <c r="C2967"/>
      <c r="D2967"/>
      <c r="E2967" s="81"/>
      <c r="F2967" s="81"/>
      <c r="G2967"/>
      <c r="H2967"/>
      <c r="I2967" s="16"/>
    </row>
    <row r="2968" spans="2:9" ht="13" x14ac:dyDescent="0.2">
      <c r="B2968" s="88"/>
      <c r="C2968"/>
      <c r="D2968"/>
      <c r="E2968" s="81"/>
      <c r="F2968" s="81"/>
      <c r="G2968"/>
      <c r="H2968"/>
      <c r="I2968" s="16"/>
    </row>
    <row r="2969" spans="2:9" ht="13" x14ac:dyDescent="0.2">
      <c r="B2969" s="88"/>
      <c r="C2969"/>
      <c r="D2969"/>
      <c r="E2969" s="81"/>
      <c r="F2969" s="81"/>
      <c r="G2969"/>
      <c r="H2969"/>
      <c r="I2969" s="16"/>
    </row>
    <row r="2970" spans="2:9" ht="13" x14ac:dyDescent="0.2">
      <c r="B2970" s="88"/>
      <c r="C2970"/>
      <c r="D2970"/>
      <c r="E2970" s="81"/>
      <c r="F2970" s="81"/>
      <c r="G2970"/>
      <c r="H2970"/>
      <c r="I2970" s="16"/>
    </row>
    <row r="2971" spans="2:9" ht="13" x14ac:dyDescent="0.2">
      <c r="B2971" s="88"/>
      <c r="C2971"/>
      <c r="D2971"/>
      <c r="E2971" s="81"/>
      <c r="F2971" s="81"/>
      <c r="G2971"/>
      <c r="H2971"/>
      <c r="I2971" s="16"/>
    </row>
    <row r="2972" spans="2:9" ht="13" x14ac:dyDescent="0.2">
      <c r="B2972" s="88"/>
      <c r="C2972"/>
      <c r="D2972"/>
      <c r="E2972" s="81"/>
      <c r="F2972" s="81"/>
      <c r="G2972"/>
      <c r="H2972"/>
      <c r="I2972" s="16"/>
    </row>
    <row r="2973" spans="2:9" ht="13" x14ac:dyDescent="0.2">
      <c r="B2973" s="88"/>
      <c r="C2973"/>
      <c r="D2973"/>
      <c r="E2973" s="81"/>
      <c r="F2973" s="81"/>
      <c r="G2973"/>
      <c r="H2973"/>
      <c r="I2973" s="16"/>
    </row>
    <row r="2974" spans="2:9" ht="13" x14ac:dyDescent="0.2">
      <c r="B2974" s="88"/>
      <c r="C2974"/>
      <c r="D2974"/>
      <c r="E2974" s="81"/>
      <c r="F2974" s="81"/>
      <c r="G2974"/>
      <c r="H2974"/>
      <c r="I2974" s="16"/>
    </row>
    <row r="2975" spans="2:9" ht="13" x14ac:dyDescent="0.2">
      <c r="B2975" s="88"/>
      <c r="C2975"/>
      <c r="D2975"/>
      <c r="E2975" s="81"/>
      <c r="F2975" s="81"/>
      <c r="G2975"/>
      <c r="H2975"/>
      <c r="I2975" s="16"/>
    </row>
    <row r="2976" spans="2:9" ht="13" x14ac:dyDescent="0.2">
      <c r="B2976" s="88"/>
      <c r="C2976"/>
      <c r="D2976"/>
      <c r="E2976" s="81"/>
      <c r="F2976" s="81"/>
      <c r="G2976"/>
      <c r="H2976"/>
      <c r="I2976" s="16"/>
    </row>
    <row r="2977" spans="2:9" ht="13" x14ac:dyDescent="0.2">
      <c r="B2977" s="88"/>
      <c r="C2977"/>
      <c r="D2977"/>
      <c r="E2977" s="81"/>
      <c r="F2977" s="81"/>
      <c r="G2977"/>
      <c r="H2977"/>
      <c r="I2977" s="16"/>
    </row>
    <row r="2978" spans="2:9" ht="13" x14ac:dyDescent="0.2">
      <c r="B2978" s="88"/>
      <c r="C2978"/>
      <c r="D2978"/>
      <c r="E2978" s="81"/>
      <c r="F2978" s="81"/>
      <c r="G2978"/>
      <c r="H2978"/>
      <c r="I2978" s="16"/>
    </row>
    <row r="2979" spans="2:9" ht="13" x14ac:dyDescent="0.2">
      <c r="B2979" s="88"/>
      <c r="C2979"/>
      <c r="D2979"/>
      <c r="E2979" s="81"/>
      <c r="F2979" s="81"/>
      <c r="G2979"/>
      <c r="H2979"/>
      <c r="I2979" s="16"/>
    </row>
    <row r="2980" spans="2:9" ht="13" x14ac:dyDescent="0.2">
      <c r="B2980" s="88"/>
      <c r="C2980"/>
      <c r="D2980"/>
      <c r="E2980" s="81"/>
      <c r="F2980" s="81"/>
      <c r="G2980"/>
      <c r="H2980"/>
      <c r="I2980" s="16"/>
    </row>
    <row r="2981" spans="2:9" ht="13" x14ac:dyDescent="0.2">
      <c r="B2981" s="88"/>
      <c r="C2981"/>
      <c r="D2981"/>
      <c r="E2981" s="81"/>
      <c r="F2981" s="81"/>
      <c r="G2981"/>
      <c r="H2981"/>
      <c r="I2981" s="16"/>
    </row>
    <row r="2982" spans="2:9" ht="13" x14ac:dyDescent="0.2">
      <c r="B2982" s="88"/>
      <c r="C2982"/>
      <c r="D2982"/>
      <c r="E2982" s="81"/>
      <c r="F2982" s="81"/>
      <c r="G2982"/>
      <c r="H2982"/>
      <c r="I2982" s="16"/>
    </row>
    <row r="2983" spans="2:9" ht="13" x14ac:dyDescent="0.2">
      <c r="B2983" s="88"/>
      <c r="C2983"/>
      <c r="D2983"/>
      <c r="E2983" s="81"/>
      <c r="F2983" s="81"/>
      <c r="G2983"/>
      <c r="H2983"/>
      <c r="I2983" s="16"/>
    </row>
    <row r="2984" spans="2:9" ht="13" x14ac:dyDescent="0.2">
      <c r="B2984" s="88"/>
      <c r="C2984"/>
      <c r="D2984"/>
      <c r="E2984" s="81"/>
      <c r="F2984" s="81"/>
      <c r="G2984"/>
      <c r="H2984"/>
      <c r="I2984" s="16"/>
    </row>
    <row r="2985" spans="2:9" ht="13" x14ac:dyDescent="0.2">
      <c r="B2985" s="88"/>
      <c r="C2985"/>
      <c r="D2985"/>
      <c r="E2985" s="81"/>
      <c r="F2985" s="81"/>
      <c r="G2985"/>
      <c r="H2985"/>
      <c r="I2985" s="16"/>
    </row>
    <row r="2986" spans="2:9" ht="13" x14ac:dyDescent="0.2">
      <c r="B2986" s="88"/>
      <c r="C2986"/>
      <c r="D2986"/>
      <c r="E2986" s="81"/>
      <c r="F2986" s="81"/>
      <c r="G2986"/>
      <c r="H2986"/>
      <c r="I2986" s="16"/>
    </row>
    <row r="2987" spans="2:9" ht="13" x14ac:dyDescent="0.2">
      <c r="B2987" s="88"/>
      <c r="C2987"/>
      <c r="D2987"/>
      <c r="E2987" s="81"/>
      <c r="F2987" s="81"/>
      <c r="G2987"/>
      <c r="H2987"/>
      <c r="I2987" s="16"/>
    </row>
    <row r="2988" spans="2:9" ht="13" x14ac:dyDescent="0.2">
      <c r="B2988" s="88"/>
      <c r="C2988"/>
      <c r="D2988"/>
      <c r="E2988" s="81"/>
      <c r="F2988" s="81"/>
      <c r="G2988"/>
      <c r="H2988"/>
      <c r="I2988" s="16"/>
    </row>
    <row r="2989" spans="2:9" ht="13" x14ac:dyDescent="0.2">
      <c r="B2989" s="88"/>
      <c r="C2989"/>
      <c r="D2989"/>
      <c r="E2989" s="81"/>
      <c r="F2989" s="81"/>
      <c r="G2989"/>
      <c r="H2989"/>
      <c r="I2989" s="16"/>
    </row>
    <row r="2990" spans="2:9" ht="13" x14ac:dyDescent="0.2">
      <c r="B2990" s="88"/>
      <c r="C2990"/>
      <c r="D2990"/>
      <c r="E2990" s="81"/>
      <c r="F2990" s="81"/>
      <c r="G2990"/>
      <c r="H2990"/>
      <c r="I2990" s="16"/>
    </row>
    <row r="2991" spans="2:9" ht="13" x14ac:dyDescent="0.2">
      <c r="B2991" s="88"/>
      <c r="C2991"/>
      <c r="D2991"/>
      <c r="E2991" s="81"/>
      <c r="F2991" s="81"/>
      <c r="G2991"/>
      <c r="H2991"/>
      <c r="I2991" s="16"/>
    </row>
    <row r="2992" spans="2:9" ht="13" x14ac:dyDescent="0.2">
      <c r="B2992" s="88"/>
      <c r="C2992"/>
      <c r="D2992"/>
      <c r="E2992" s="81"/>
      <c r="F2992" s="81"/>
      <c r="G2992"/>
      <c r="H2992"/>
      <c r="I2992" s="16"/>
    </row>
    <row r="2993" spans="2:9" ht="13" x14ac:dyDescent="0.2">
      <c r="B2993" s="88"/>
      <c r="C2993"/>
      <c r="D2993"/>
      <c r="E2993" s="81"/>
      <c r="F2993" s="81"/>
      <c r="G2993"/>
      <c r="H2993"/>
      <c r="I2993" s="16"/>
    </row>
    <row r="2994" spans="2:9" ht="13" x14ac:dyDescent="0.2">
      <c r="B2994" s="88"/>
      <c r="C2994"/>
      <c r="D2994"/>
      <c r="E2994" s="81"/>
      <c r="F2994" s="81"/>
      <c r="G2994"/>
      <c r="H2994"/>
      <c r="I2994" s="16"/>
    </row>
    <row r="2995" spans="2:9" ht="13" x14ac:dyDescent="0.2">
      <c r="B2995" s="88"/>
      <c r="C2995"/>
      <c r="D2995"/>
      <c r="E2995" s="81"/>
      <c r="F2995" s="81"/>
      <c r="G2995"/>
      <c r="H2995"/>
      <c r="I2995" s="16"/>
    </row>
    <row r="2996" spans="2:9" ht="13" x14ac:dyDescent="0.2">
      <c r="B2996" s="88"/>
      <c r="C2996"/>
      <c r="D2996"/>
      <c r="E2996" s="81"/>
      <c r="F2996" s="81"/>
      <c r="G2996"/>
      <c r="H2996"/>
      <c r="I2996" s="16"/>
    </row>
    <row r="2997" spans="2:9" ht="13" x14ac:dyDescent="0.2">
      <c r="B2997" s="88"/>
      <c r="C2997"/>
      <c r="D2997"/>
      <c r="E2997" s="81"/>
      <c r="F2997" s="81"/>
      <c r="G2997"/>
      <c r="H2997"/>
      <c r="I2997" s="16"/>
    </row>
    <row r="2998" spans="2:9" ht="13" x14ac:dyDescent="0.2">
      <c r="B2998" s="88"/>
      <c r="C2998"/>
      <c r="D2998"/>
      <c r="E2998" s="81"/>
      <c r="F2998" s="81"/>
      <c r="G2998"/>
      <c r="H2998"/>
      <c r="I2998" s="16"/>
    </row>
    <row r="2999" spans="2:9" ht="13" x14ac:dyDescent="0.2">
      <c r="B2999" s="88"/>
      <c r="C2999"/>
      <c r="D2999"/>
      <c r="E2999" s="81"/>
      <c r="F2999" s="81"/>
      <c r="G2999"/>
      <c r="H2999"/>
      <c r="I2999" s="16"/>
    </row>
    <row r="3000" spans="2:9" ht="13" x14ac:dyDescent="0.2">
      <c r="B3000" s="88"/>
      <c r="C3000"/>
      <c r="D3000"/>
      <c r="E3000" s="81"/>
      <c r="F3000" s="81"/>
      <c r="G3000"/>
      <c r="H3000"/>
      <c r="I3000" s="16"/>
    </row>
    <row r="3001" spans="2:9" ht="13" x14ac:dyDescent="0.2">
      <c r="B3001" s="88"/>
      <c r="C3001"/>
      <c r="D3001"/>
      <c r="E3001" s="81"/>
      <c r="F3001" s="81"/>
      <c r="G3001"/>
      <c r="H3001"/>
      <c r="I3001" s="16"/>
    </row>
    <row r="3002" spans="2:9" ht="13" x14ac:dyDescent="0.2">
      <c r="B3002" s="88"/>
      <c r="C3002"/>
      <c r="D3002"/>
      <c r="E3002" s="81"/>
      <c r="F3002" s="81"/>
      <c r="G3002"/>
      <c r="H3002"/>
      <c r="I3002" s="16"/>
    </row>
    <row r="3003" spans="2:9" ht="13" x14ac:dyDescent="0.2">
      <c r="B3003" s="88"/>
      <c r="C3003"/>
      <c r="D3003"/>
      <c r="E3003" s="81"/>
      <c r="F3003" s="81"/>
      <c r="G3003"/>
      <c r="H3003"/>
      <c r="I3003" s="16"/>
    </row>
    <row r="3004" spans="2:9" ht="13" x14ac:dyDescent="0.2">
      <c r="B3004" s="88"/>
      <c r="C3004"/>
      <c r="D3004"/>
      <c r="E3004" s="81"/>
      <c r="F3004" s="81"/>
      <c r="G3004"/>
      <c r="H3004"/>
      <c r="I3004" s="16"/>
    </row>
    <row r="3005" spans="2:9" ht="13" x14ac:dyDescent="0.2">
      <c r="B3005" s="88"/>
      <c r="C3005"/>
      <c r="D3005"/>
      <c r="E3005" s="81"/>
      <c r="F3005" s="81"/>
      <c r="G3005"/>
      <c r="H3005"/>
      <c r="I3005" s="16"/>
    </row>
    <row r="3006" spans="2:9" ht="13" x14ac:dyDescent="0.2">
      <c r="B3006" s="88"/>
      <c r="C3006"/>
      <c r="D3006"/>
      <c r="E3006" s="81"/>
      <c r="F3006" s="81"/>
      <c r="G3006"/>
      <c r="H3006"/>
      <c r="I3006" s="16"/>
    </row>
    <row r="3007" spans="2:9" ht="13" x14ac:dyDescent="0.2">
      <c r="B3007" s="88"/>
      <c r="C3007"/>
      <c r="D3007"/>
      <c r="E3007" s="81"/>
      <c r="F3007" s="81"/>
      <c r="G3007"/>
      <c r="H3007"/>
      <c r="I3007" s="16"/>
    </row>
    <row r="3008" spans="2:9" ht="13" x14ac:dyDescent="0.2">
      <c r="B3008" s="88"/>
      <c r="C3008"/>
      <c r="D3008"/>
      <c r="E3008" s="81"/>
      <c r="F3008" s="81"/>
      <c r="G3008"/>
      <c r="H3008"/>
      <c r="I3008" s="16"/>
    </row>
    <row r="3009" spans="2:9" ht="13" x14ac:dyDescent="0.2">
      <c r="B3009" s="88"/>
      <c r="C3009"/>
      <c r="D3009"/>
      <c r="E3009" s="81"/>
      <c r="F3009" s="81"/>
      <c r="G3009"/>
      <c r="H3009"/>
      <c r="I3009" s="16"/>
    </row>
    <row r="3010" spans="2:9" ht="13" x14ac:dyDescent="0.2">
      <c r="B3010" s="88"/>
      <c r="C3010"/>
      <c r="D3010"/>
      <c r="E3010" s="81"/>
      <c r="F3010" s="81"/>
      <c r="G3010"/>
      <c r="H3010"/>
      <c r="I3010" s="16"/>
    </row>
    <row r="3011" spans="2:9" ht="13" x14ac:dyDescent="0.2">
      <c r="B3011" s="88"/>
      <c r="C3011"/>
      <c r="D3011"/>
      <c r="E3011" s="81"/>
      <c r="F3011" s="81"/>
      <c r="G3011"/>
      <c r="H3011"/>
      <c r="I3011" s="16"/>
    </row>
    <row r="3012" spans="2:9" ht="13" x14ac:dyDescent="0.2">
      <c r="B3012" s="88"/>
      <c r="C3012"/>
      <c r="D3012"/>
      <c r="E3012" s="81"/>
      <c r="F3012" s="81"/>
      <c r="G3012"/>
      <c r="H3012"/>
      <c r="I3012" s="16"/>
    </row>
    <row r="3013" spans="2:9" ht="13" x14ac:dyDescent="0.2">
      <c r="B3013" s="88"/>
      <c r="C3013"/>
      <c r="D3013"/>
      <c r="E3013" s="81"/>
      <c r="F3013" s="81"/>
      <c r="G3013"/>
      <c r="H3013"/>
      <c r="I3013" s="16"/>
    </row>
    <row r="3014" spans="2:9" ht="13" x14ac:dyDescent="0.2">
      <c r="B3014" s="88"/>
      <c r="C3014"/>
      <c r="D3014"/>
      <c r="E3014" s="81"/>
      <c r="F3014" s="81"/>
      <c r="G3014"/>
      <c r="H3014"/>
      <c r="I3014" s="16"/>
    </row>
    <row r="3015" spans="2:9" ht="13" x14ac:dyDescent="0.2">
      <c r="B3015" s="88"/>
      <c r="C3015"/>
      <c r="D3015"/>
      <c r="E3015" s="81"/>
      <c r="F3015" s="81"/>
      <c r="G3015"/>
      <c r="H3015"/>
      <c r="I3015" s="16"/>
    </row>
    <row r="3016" spans="2:9" ht="13" x14ac:dyDescent="0.2">
      <c r="B3016" s="88"/>
      <c r="C3016"/>
      <c r="D3016"/>
      <c r="E3016" s="81"/>
      <c r="F3016" s="81"/>
      <c r="G3016"/>
      <c r="H3016"/>
      <c r="I3016" s="16"/>
    </row>
    <row r="3017" spans="2:9" ht="13" x14ac:dyDescent="0.2">
      <c r="B3017" s="88"/>
      <c r="C3017"/>
      <c r="D3017"/>
      <c r="E3017" s="81"/>
      <c r="F3017" s="81"/>
      <c r="G3017"/>
      <c r="H3017"/>
      <c r="I3017" s="16"/>
    </row>
    <row r="3018" spans="2:9" ht="13" x14ac:dyDescent="0.2">
      <c r="B3018" s="88"/>
      <c r="C3018"/>
      <c r="D3018"/>
      <c r="E3018" s="81"/>
      <c r="F3018" s="81"/>
      <c r="G3018"/>
      <c r="H3018"/>
      <c r="I3018" s="16"/>
    </row>
    <row r="3019" spans="2:9" ht="13" x14ac:dyDescent="0.2">
      <c r="B3019" s="88"/>
      <c r="C3019"/>
      <c r="D3019"/>
      <c r="E3019" s="81"/>
      <c r="F3019" s="81"/>
      <c r="G3019"/>
      <c r="H3019"/>
      <c r="I3019" s="16"/>
    </row>
    <row r="3020" spans="2:9" ht="13" x14ac:dyDescent="0.2">
      <c r="B3020" s="88"/>
      <c r="C3020"/>
      <c r="D3020"/>
      <c r="E3020" s="81"/>
      <c r="F3020" s="81"/>
      <c r="G3020"/>
      <c r="H3020"/>
      <c r="I3020" s="16"/>
    </row>
    <row r="3021" spans="2:9" ht="13" x14ac:dyDescent="0.2">
      <c r="B3021" s="88"/>
      <c r="C3021"/>
      <c r="D3021"/>
      <c r="E3021" s="81"/>
      <c r="F3021" s="81"/>
      <c r="G3021"/>
      <c r="H3021"/>
      <c r="I3021" s="16"/>
    </row>
    <row r="3022" spans="2:9" ht="13" x14ac:dyDescent="0.2">
      <c r="B3022" s="88"/>
      <c r="C3022"/>
      <c r="D3022"/>
      <c r="E3022" s="81"/>
      <c r="F3022" s="81"/>
      <c r="G3022"/>
      <c r="H3022"/>
      <c r="I3022" s="16"/>
    </row>
    <row r="3023" spans="2:9" ht="13" x14ac:dyDescent="0.2">
      <c r="B3023" s="88"/>
      <c r="C3023"/>
      <c r="D3023"/>
      <c r="E3023" s="81"/>
      <c r="F3023" s="81"/>
      <c r="G3023"/>
      <c r="H3023"/>
      <c r="I3023" s="16"/>
    </row>
    <row r="3024" spans="2:9" ht="13" x14ac:dyDescent="0.2">
      <c r="B3024" s="88"/>
      <c r="C3024"/>
      <c r="D3024"/>
      <c r="E3024" s="81"/>
      <c r="F3024" s="81"/>
      <c r="G3024"/>
      <c r="H3024"/>
      <c r="I3024" s="16"/>
    </row>
    <row r="3025" spans="2:9" ht="13" x14ac:dyDescent="0.2">
      <c r="B3025" s="88"/>
      <c r="C3025"/>
      <c r="D3025"/>
      <c r="E3025" s="81"/>
      <c r="F3025" s="81"/>
      <c r="G3025"/>
      <c r="H3025"/>
      <c r="I3025" s="16"/>
    </row>
    <row r="3026" spans="2:9" ht="13" x14ac:dyDescent="0.2">
      <c r="B3026" s="88"/>
      <c r="C3026"/>
      <c r="D3026"/>
      <c r="E3026" s="81"/>
      <c r="F3026" s="81"/>
      <c r="G3026"/>
      <c r="H3026"/>
      <c r="I3026" s="16"/>
    </row>
    <row r="3027" spans="2:9" ht="13" x14ac:dyDescent="0.2">
      <c r="B3027" s="88"/>
      <c r="C3027"/>
      <c r="D3027"/>
      <c r="E3027" s="81"/>
      <c r="F3027" s="81"/>
      <c r="G3027"/>
      <c r="H3027"/>
      <c r="I3027" s="16"/>
    </row>
    <row r="3028" spans="2:9" ht="13" x14ac:dyDescent="0.2">
      <c r="B3028" s="88"/>
      <c r="C3028"/>
      <c r="D3028"/>
      <c r="E3028" s="81"/>
      <c r="F3028" s="81"/>
      <c r="G3028"/>
      <c r="H3028"/>
      <c r="I3028" s="16"/>
    </row>
    <row r="3029" spans="2:9" ht="13" x14ac:dyDescent="0.2">
      <c r="B3029" s="88"/>
      <c r="C3029"/>
      <c r="D3029"/>
      <c r="E3029" s="81"/>
      <c r="F3029" s="81"/>
      <c r="G3029"/>
      <c r="H3029"/>
      <c r="I3029" s="16"/>
    </row>
    <row r="3030" spans="2:9" ht="13" x14ac:dyDescent="0.2">
      <c r="B3030" s="88"/>
      <c r="C3030"/>
      <c r="D3030"/>
      <c r="E3030" s="81"/>
      <c r="F3030" s="81"/>
      <c r="G3030"/>
      <c r="H3030"/>
      <c r="I3030" s="16"/>
    </row>
    <row r="3031" spans="2:9" ht="13" x14ac:dyDescent="0.2">
      <c r="B3031" s="88"/>
      <c r="C3031"/>
      <c r="D3031"/>
      <c r="E3031" s="81"/>
      <c r="F3031" s="81"/>
      <c r="G3031"/>
      <c r="H3031"/>
      <c r="I3031" s="16"/>
    </row>
    <row r="3032" spans="2:9" ht="13" x14ac:dyDescent="0.2">
      <c r="B3032" s="88"/>
      <c r="C3032"/>
      <c r="D3032"/>
      <c r="E3032" s="81"/>
      <c r="F3032" s="81"/>
      <c r="G3032"/>
      <c r="H3032"/>
      <c r="I3032" s="16"/>
    </row>
    <row r="3033" spans="2:9" ht="13" x14ac:dyDescent="0.2">
      <c r="B3033" s="88"/>
      <c r="C3033"/>
      <c r="D3033"/>
      <c r="E3033" s="81"/>
      <c r="F3033" s="81"/>
      <c r="G3033"/>
      <c r="H3033"/>
      <c r="I3033" s="16"/>
    </row>
    <row r="3034" spans="2:9" ht="13" x14ac:dyDescent="0.2">
      <c r="B3034" s="88"/>
      <c r="C3034"/>
      <c r="D3034"/>
      <c r="E3034" s="81"/>
      <c r="F3034" s="81"/>
      <c r="G3034"/>
      <c r="H3034"/>
      <c r="I3034" s="16"/>
    </row>
    <row r="3035" spans="2:9" ht="13" x14ac:dyDescent="0.2">
      <c r="B3035" s="88"/>
      <c r="C3035"/>
      <c r="D3035"/>
      <c r="E3035" s="81"/>
      <c r="F3035" s="81"/>
      <c r="G3035"/>
      <c r="H3035"/>
      <c r="I3035" s="16"/>
    </row>
    <row r="3036" spans="2:9" ht="13" x14ac:dyDescent="0.2">
      <c r="B3036" s="88"/>
      <c r="C3036"/>
      <c r="D3036"/>
      <c r="E3036" s="81"/>
      <c r="F3036" s="81"/>
      <c r="G3036"/>
      <c r="H3036"/>
      <c r="I3036" s="16"/>
    </row>
    <row r="3037" spans="2:9" ht="13" x14ac:dyDescent="0.2">
      <c r="B3037" s="88"/>
      <c r="C3037"/>
      <c r="D3037"/>
      <c r="E3037" s="81"/>
      <c r="F3037" s="81"/>
      <c r="G3037"/>
      <c r="H3037"/>
      <c r="I3037" s="16"/>
    </row>
    <row r="3038" spans="2:9" ht="13" x14ac:dyDescent="0.2">
      <c r="B3038" s="88"/>
      <c r="C3038"/>
      <c r="D3038"/>
      <c r="E3038" s="81"/>
      <c r="F3038" s="81"/>
      <c r="G3038"/>
      <c r="H3038"/>
      <c r="I3038" s="16"/>
    </row>
    <row r="3039" spans="2:9" ht="13" x14ac:dyDescent="0.2">
      <c r="B3039" s="88"/>
      <c r="C3039"/>
      <c r="D3039"/>
      <c r="E3039" s="81"/>
      <c r="F3039" s="81"/>
      <c r="G3039"/>
      <c r="H3039"/>
      <c r="I3039" s="16"/>
    </row>
    <row r="3040" spans="2:9" ht="13" x14ac:dyDescent="0.2">
      <c r="B3040" s="88"/>
      <c r="C3040"/>
      <c r="D3040"/>
      <c r="E3040" s="81"/>
      <c r="F3040" s="81"/>
      <c r="G3040"/>
      <c r="H3040"/>
      <c r="I3040" s="16"/>
    </row>
    <row r="3041" spans="2:9" ht="13" x14ac:dyDescent="0.2">
      <c r="B3041" s="88"/>
      <c r="C3041"/>
      <c r="D3041"/>
      <c r="E3041" s="81"/>
      <c r="F3041" s="81"/>
      <c r="G3041"/>
      <c r="H3041"/>
      <c r="I3041" s="16"/>
    </row>
    <row r="3042" spans="2:9" ht="13" x14ac:dyDescent="0.2">
      <c r="B3042" s="88"/>
      <c r="C3042"/>
      <c r="D3042"/>
      <c r="E3042" s="81"/>
      <c r="F3042" s="81"/>
      <c r="G3042"/>
      <c r="H3042"/>
      <c r="I3042" s="16"/>
    </row>
    <row r="3043" spans="2:9" ht="13" x14ac:dyDescent="0.2">
      <c r="B3043" s="88"/>
      <c r="C3043"/>
      <c r="D3043"/>
      <c r="E3043" s="81"/>
      <c r="F3043" s="81"/>
      <c r="G3043"/>
      <c r="H3043"/>
      <c r="I3043" s="16"/>
    </row>
    <row r="3044" spans="2:9" ht="13" x14ac:dyDescent="0.2">
      <c r="B3044" s="88"/>
      <c r="C3044"/>
      <c r="D3044"/>
      <c r="E3044" s="81"/>
      <c r="F3044" s="81"/>
      <c r="G3044"/>
      <c r="H3044"/>
      <c r="I3044" s="16"/>
    </row>
    <row r="3045" spans="2:9" ht="13" x14ac:dyDescent="0.2">
      <c r="B3045" s="88"/>
      <c r="C3045"/>
      <c r="D3045"/>
      <c r="E3045" s="81"/>
      <c r="F3045" s="81"/>
      <c r="G3045"/>
      <c r="H3045"/>
      <c r="I3045" s="16"/>
    </row>
    <row r="3046" spans="2:9" ht="13" x14ac:dyDescent="0.2">
      <c r="B3046" s="88"/>
      <c r="C3046"/>
      <c r="D3046"/>
      <c r="E3046" s="81"/>
      <c r="F3046" s="81"/>
      <c r="G3046"/>
      <c r="H3046"/>
      <c r="I3046" s="16"/>
    </row>
    <row r="3047" spans="2:9" ht="13" x14ac:dyDescent="0.2">
      <c r="B3047" s="88"/>
      <c r="C3047"/>
      <c r="D3047"/>
      <c r="E3047" s="81"/>
      <c r="F3047" s="81"/>
      <c r="G3047"/>
      <c r="H3047"/>
      <c r="I3047" s="16"/>
    </row>
    <row r="3048" spans="2:9" ht="13" x14ac:dyDescent="0.2">
      <c r="B3048" s="88"/>
      <c r="C3048"/>
      <c r="D3048"/>
      <c r="E3048" s="81"/>
      <c r="F3048" s="81"/>
      <c r="G3048"/>
      <c r="H3048"/>
      <c r="I3048" s="16"/>
    </row>
    <row r="3049" spans="2:9" ht="13" x14ac:dyDescent="0.2">
      <c r="B3049" s="88"/>
      <c r="C3049"/>
      <c r="D3049"/>
      <c r="E3049" s="81"/>
      <c r="F3049" s="81"/>
      <c r="G3049"/>
      <c r="H3049"/>
      <c r="I3049" s="16"/>
    </row>
    <row r="3050" spans="2:9" ht="13" x14ac:dyDescent="0.2">
      <c r="B3050" s="88"/>
      <c r="C3050"/>
      <c r="D3050"/>
      <c r="E3050" s="81"/>
      <c r="F3050" s="81"/>
      <c r="G3050"/>
      <c r="H3050"/>
      <c r="I3050" s="16"/>
    </row>
    <row r="3051" spans="2:9" ht="13" x14ac:dyDescent="0.2">
      <c r="B3051" s="88"/>
      <c r="C3051"/>
      <c r="D3051"/>
      <c r="E3051" s="81"/>
      <c r="F3051" s="81"/>
      <c r="G3051"/>
      <c r="H3051"/>
      <c r="I3051" s="16"/>
    </row>
    <row r="3052" spans="2:9" ht="13" x14ac:dyDescent="0.2">
      <c r="B3052" s="88"/>
      <c r="C3052"/>
      <c r="D3052"/>
      <c r="E3052" s="81"/>
      <c r="F3052" s="81"/>
      <c r="G3052"/>
      <c r="H3052"/>
      <c r="I3052" s="16"/>
    </row>
    <row r="3053" spans="2:9" ht="13" x14ac:dyDescent="0.2">
      <c r="B3053" s="88"/>
      <c r="C3053"/>
      <c r="D3053"/>
      <c r="E3053" s="81"/>
      <c r="F3053" s="81"/>
      <c r="G3053"/>
      <c r="H3053"/>
      <c r="I3053" s="16"/>
    </row>
    <row r="3054" spans="2:9" ht="13" x14ac:dyDescent="0.2">
      <c r="B3054" s="88"/>
      <c r="C3054"/>
      <c r="D3054"/>
      <c r="E3054" s="81"/>
      <c r="F3054" s="81"/>
      <c r="G3054"/>
      <c r="H3054"/>
      <c r="I3054" s="16"/>
    </row>
    <row r="3055" spans="2:9" ht="13" x14ac:dyDescent="0.2">
      <c r="B3055" s="88"/>
      <c r="C3055"/>
      <c r="D3055"/>
      <c r="E3055" s="81"/>
      <c r="F3055" s="81"/>
      <c r="G3055"/>
      <c r="H3055"/>
      <c r="I3055" s="16"/>
    </row>
    <row r="3056" spans="2:9" ht="13" x14ac:dyDescent="0.2">
      <c r="B3056" s="88"/>
      <c r="C3056"/>
      <c r="D3056"/>
      <c r="E3056" s="81"/>
      <c r="F3056" s="81"/>
      <c r="G3056"/>
      <c r="H3056"/>
      <c r="I3056" s="16"/>
    </row>
    <row r="3057" spans="2:9" ht="13" x14ac:dyDescent="0.2">
      <c r="B3057" s="88"/>
      <c r="C3057"/>
      <c r="D3057"/>
      <c r="E3057" s="81"/>
      <c r="F3057" s="81"/>
      <c r="G3057"/>
      <c r="H3057"/>
      <c r="I3057" s="16"/>
    </row>
    <row r="3058" spans="2:9" ht="13" x14ac:dyDescent="0.2">
      <c r="B3058" s="88"/>
      <c r="C3058"/>
      <c r="D3058"/>
      <c r="E3058" s="81"/>
      <c r="F3058" s="81"/>
      <c r="G3058"/>
      <c r="H3058"/>
      <c r="I3058" s="16"/>
    </row>
    <row r="3059" spans="2:9" ht="13" x14ac:dyDescent="0.2">
      <c r="B3059" s="88"/>
      <c r="C3059"/>
      <c r="D3059"/>
      <c r="E3059" s="81"/>
      <c r="F3059" s="81"/>
      <c r="G3059"/>
      <c r="H3059"/>
      <c r="I3059" s="16"/>
    </row>
    <row r="3060" spans="2:9" ht="13" x14ac:dyDescent="0.2">
      <c r="B3060" s="88"/>
      <c r="C3060"/>
      <c r="D3060"/>
      <c r="E3060" s="81"/>
      <c r="F3060" s="81"/>
      <c r="G3060"/>
      <c r="H3060"/>
      <c r="I3060" s="16"/>
    </row>
    <row r="3061" spans="2:9" ht="13" x14ac:dyDescent="0.2">
      <c r="B3061" s="88"/>
      <c r="C3061"/>
      <c r="D3061"/>
      <c r="E3061" s="81"/>
      <c r="F3061" s="81"/>
      <c r="G3061"/>
      <c r="H3061"/>
      <c r="I3061" s="16"/>
    </row>
    <row r="3062" spans="2:9" ht="13" x14ac:dyDescent="0.2">
      <c r="B3062" s="88"/>
      <c r="C3062"/>
      <c r="D3062"/>
      <c r="E3062" s="81"/>
      <c r="F3062" s="81"/>
      <c r="G3062"/>
      <c r="H3062"/>
      <c r="I3062" s="16"/>
    </row>
    <row r="3063" spans="2:9" ht="13" x14ac:dyDescent="0.2">
      <c r="B3063" s="88"/>
      <c r="C3063"/>
      <c r="D3063"/>
      <c r="E3063" s="81"/>
      <c r="F3063" s="81"/>
      <c r="G3063"/>
      <c r="H3063"/>
      <c r="I3063" s="16"/>
    </row>
    <row r="3064" spans="2:9" ht="13" x14ac:dyDescent="0.2">
      <c r="B3064" s="88"/>
      <c r="C3064"/>
      <c r="D3064"/>
      <c r="E3064" s="81"/>
      <c r="F3064" s="81"/>
      <c r="G3064"/>
      <c r="H3064"/>
      <c r="I3064" s="16"/>
    </row>
    <row r="3065" spans="2:9" ht="13" x14ac:dyDescent="0.2">
      <c r="B3065" s="88"/>
      <c r="C3065"/>
      <c r="D3065"/>
      <c r="E3065" s="81"/>
      <c r="F3065" s="81"/>
      <c r="G3065"/>
      <c r="H3065"/>
      <c r="I3065" s="16"/>
    </row>
    <row r="3066" spans="2:9" ht="13" x14ac:dyDescent="0.2">
      <c r="B3066" s="88"/>
      <c r="C3066"/>
      <c r="D3066"/>
      <c r="E3066" s="81"/>
      <c r="F3066" s="81"/>
      <c r="G3066"/>
      <c r="H3066"/>
      <c r="I3066" s="16"/>
    </row>
    <row r="3067" spans="2:9" ht="13" x14ac:dyDescent="0.2">
      <c r="B3067" s="88"/>
      <c r="C3067"/>
      <c r="D3067"/>
      <c r="E3067" s="81"/>
      <c r="F3067" s="81"/>
      <c r="G3067"/>
      <c r="H3067"/>
      <c r="I3067" s="16"/>
    </row>
    <row r="3068" spans="2:9" ht="13" x14ac:dyDescent="0.2">
      <c r="B3068" s="88"/>
      <c r="C3068"/>
      <c r="D3068"/>
      <c r="E3068" s="81"/>
      <c r="F3068" s="81"/>
      <c r="G3068"/>
      <c r="H3068"/>
      <c r="I3068" s="16"/>
    </row>
    <row r="3069" spans="2:9" ht="13" x14ac:dyDescent="0.2">
      <c r="B3069" s="88"/>
      <c r="C3069"/>
      <c r="D3069"/>
      <c r="E3069" s="81"/>
      <c r="F3069" s="81"/>
      <c r="G3069"/>
      <c r="H3069"/>
      <c r="I3069" s="16"/>
    </row>
    <row r="3070" spans="2:9" ht="13" x14ac:dyDescent="0.2">
      <c r="B3070" s="88"/>
      <c r="C3070"/>
      <c r="D3070"/>
      <c r="E3070" s="81"/>
      <c r="F3070" s="81"/>
      <c r="G3070"/>
      <c r="H3070"/>
      <c r="I3070" s="16"/>
    </row>
    <row r="3071" spans="2:9" ht="13" x14ac:dyDescent="0.2">
      <c r="B3071" s="88"/>
      <c r="C3071"/>
      <c r="D3071"/>
      <c r="E3071" s="81"/>
      <c r="F3071" s="81"/>
      <c r="G3071"/>
      <c r="H3071"/>
      <c r="I3071" s="16"/>
    </row>
    <row r="3072" spans="2:9" ht="13" x14ac:dyDescent="0.2">
      <c r="B3072" s="88"/>
      <c r="C3072"/>
      <c r="D3072"/>
      <c r="E3072" s="81"/>
      <c r="F3072" s="81"/>
      <c r="G3072"/>
      <c r="H3072"/>
      <c r="I3072" s="16"/>
    </row>
    <row r="3073" spans="2:9" ht="13" x14ac:dyDescent="0.2">
      <c r="B3073" s="88"/>
      <c r="C3073"/>
      <c r="D3073"/>
      <c r="E3073" s="81"/>
      <c r="F3073" s="81"/>
      <c r="G3073"/>
      <c r="H3073"/>
      <c r="I3073" s="16"/>
    </row>
    <row r="3074" spans="2:9" ht="13" x14ac:dyDescent="0.2">
      <c r="B3074" s="88"/>
      <c r="C3074"/>
      <c r="D3074"/>
      <c r="E3074" s="81"/>
      <c r="F3074" s="81"/>
      <c r="G3074"/>
      <c r="H3074"/>
      <c r="I3074" s="16"/>
    </row>
    <row r="3075" spans="2:9" ht="13" x14ac:dyDescent="0.2">
      <c r="B3075" s="88"/>
      <c r="C3075"/>
      <c r="D3075"/>
      <c r="E3075" s="81"/>
      <c r="F3075" s="81"/>
      <c r="G3075"/>
      <c r="H3075"/>
      <c r="I3075" s="16"/>
    </row>
    <row r="3076" spans="2:9" ht="13" x14ac:dyDescent="0.2">
      <c r="B3076" s="88"/>
      <c r="C3076"/>
      <c r="D3076"/>
      <c r="E3076" s="81"/>
      <c r="F3076" s="81"/>
      <c r="G3076"/>
      <c r="H3076"/>
      <c r="I3076" s="16"/>
    </row>
    <row r="3077" spans="2:9" ht="13" x14ac:dyDescent="0.2">
      <c r="B3077" s="88"/>
      <c r="C3077"/>
      <c r="D3077"/>
      <c r="E3077" s="81"/>
      <c r="F3077" s="81"/>
      <c r="G3077"/>
      <c r="H3077"/>
      <c r="I3077" s="16"/>
    </row>
    <row r="3078" spans="2:9" ht="13" x14ac:dyDescent="0.2">
      <c r="B3078" s="88"/>
      <c r="C3078"/>
      <c r="D3078"/>
      <c r="E3078" s="81"/>
      <c r="F3078" s="81"/>
      <c r="G3078"/>
      <c r="H3078"/>
      <c r="I3078" s="16"/>
    </row>
    <row r="3079" spans="2:9" ht="13" x14ac:dyDescent="0.2">
      <c r="B3079" s="88"/>
      <c r="C3079"/>
      <c r="D3079"/>
      <c r="E3079" s="81"/>
      <c r="F3079" s="81"/>
      <c r="G3079"/>
      <c r="H3079"/>
      <c r="I3079" s="16"/>
    </row>
    <row r="3080" spans="2:9" ht="13" x14ac:dyDescent="0.2">
      <c r="B3080" s="88"/>
      <c r="C3080"/>
      <c r="D3080"/>
      <c r="E3080" s="81"/>
      <c r="F3080" s="81"/>
      <c r="G3080"/>
      <c r="H3080"/>
      <c r="I3080" s="16"/>
    </row>
    <row r="3081" spans="2:9" ht="13" x14ac:dyDescent="0.2">
      <c r="B3081" s="88"/>
      <c r="C3081"/>
      <c r="D3081"/>
      <c r="E3081" s="81"/>
      <c r="F3081" s="81"/>
      <c r="G3081"/>
      <c r="H3081"/>
      <c r="I3081" s="16"/>
    </row>
    <row r="3082" spans="2:9" ht="13" x14ac:dyDescent="0.2">
      <c r="B3082" s="88"/>
      <c r="C3082"/>
      <c r="D3082"/>
      <c r="E3082" s="81"/>
      <c r="F3082" s="81"/>
      <c r="G3082"/>
      <c r="H3082"/>
      <c r="I3082" s="16"/>
    </row>
    <row r="3083" spans="2:9" ht="13" x14ac:dyDescent="0.2">
      <c r="B3083" s="88"/>
      <c r="C3083"/>
      <c r="D3083"/>
      <c r="E3083" s="81"/>
      <c r="F3083" s="81"/>
      <c r="G3083"/>
      <c r="H3083"/>
      <c r="I3083" s="16"/>
    </row>
    <row r="3084" spans="2:9" ht="13" x14ac:dyDescent="0.2">
      <c r="B3084" s="88"/>
      <c r="C3084"/>
      <c r="D3084"/>
      <c r="E3084" s="81"/>
      <c r="F3084" s="81"/>
      <c r="G3084"/>
      <c r="H3084"/>
      <c r="I3084" s="16"/>
    </row>
    <row r="3085" spans="2:9" ht="13" x14ac:dyDescent="0.2">
      <c r="B3085" s="88"/>
      <c r="C3085"/>
      <c r="D3085"/>
      <c r="E3085" s="81"/>
      <c r="F3085" s="81"/>
      <c r="G3085"/>
      <c r="H3085"/>
      <c r="I3085" s="16"/>
    </row>
    <row r="3086" spans="2:9" ht="13" x14ac:dyDescent="0.2">
      <c r="B3086" s="88"/>
      <c r="C3086"/>
      <c r="D3086"/>
      <c r="E3086" s="81"/>
      <c r="F3086" s="81"/>
      <c r="G3086"/>
      <c r="H3086"/>
      <c r="I3086" s="16"/>
    </row>
    <row r="3087" spans="2:9" ht="13" x14ac:dyDescent="0.2">
      <c r="B3087" s="88"/>
      <c r="C3087"/>
      <c r="D3087"/>
      <c r="E3087" s="81"/>
      <c r="F3087" s="81"/>
      <c r="G3087"/>
      <c r="H3087"/>
      <c r="I3087" s="16"/>
    </row>
    <row r="3088" spans="2:9" ht="13" x14ac:dyDescent="0.2">
      <c r="B3088" s="88"/>
      <c r="C3088"/>
      <c r="D3088"/>
      <c r="E3088" s="81"/>
      <c r="F3088" s="81"/>
      <c r="G3088"/>
      <c r="H3088"/>
      <c r="I3088" s="16"/>
    </row>
    <row r="3089" spans="2:9" ht="13" x14ac:dyDescent="0.2">
      <c r="B3089" s="88"/>
      <c r="C3089"/>
      <c r="D3089"/>
      <c r="E3089" s="81"/>
      <c r="F3089" s="81"/>
      <c r="G3089"/>
      <c r="H3089"/>
      <c r="I3089" s="16"/>
    </row>
    <row r="3090" spans="2:9" ht="13" x14ac:dyDescent="0.2">
      <c r="B3090" s="88"/>
      <c r="C3090"/>
      <c r="D3090"/>
      <c r="E3090" s="81"/>
      <c r="F3090" s="81"/>
      <c r="G3090"/>
      <c r="H3090"/>
      <c r="I3090" s="16"/>
    </row>
    <row r="3091" spans="2:9" ht="13" x14ac:dyDescent="0.2">
      <c r="B3091" s="88"/>
      <c r="C3091"/>
      <c r="D3091"/>
      <c r="E3091" s="81"/>
      <c r="F3091" s="81"/>
      <c r="G3091"/>
      <c r="H3091"/>
      <c r="I3091" s="16"/>
    </row>
    <row r="3092" spans="2:9" ht="13" x14ac:dyDescent="0.2">
      <c r="B3092" s="88"/>
      <c r="C3092"/>
      <c r="D3092"/>
      <c r="E3092" s="81"/>
      <c r="F3092" s="81"/>
      <c r="G3092"/>
      <c r="H3092"/>
      <c r="I3092" s="16"/>
    </row>
    <row r="3093" spans="2:9" ht="13" x14ac:dyDescent="0.2">
      <c r="B3093" s="88"/>
      <c r="C3093"/>
      <c r="D3093"/>
      <c r="E3093" s="81"/>
      <c r="F3093" s="81"/>
      <c r="G3093"/>
      <c r="H3093"/>
      <c r="I3093" s="16"/>
    </row>
    <row r="3094" spans="2:9" ht="13" x14ac:dyDescent="0.2">
      <c r="B3094" s="88"/>
      <c r="C3094"/>
      <c r="D3094"/>
      <c r="E3094" s="81"/>
      <c r="F3094" s="81"/>
      <c r="G3094"/>
      <c r="H3094"/>
      <c r="I3094" s="16"/>
    </row>
    <row r="3095" spans="2:9" ht="13" x14ac:dyDescent="0.2">
      <c r="B3095" s="88"/>
      <c r="C3095"/>
      <c r="D3095"/>
      <c r="E3095" s="81"/>
      <c r="F3095" s="81"/>
      <c r="G3095"/>
      <c r="H3095"/>
      <c r="I3095" s="16"/>
    </row>
    <row r="3096" spans="2:9" ht="13" x14ac:dyDescent="0.2">
      <c r="B3096" s="88"/>
      <c r="C3096"/>
      <c r="D3096"/>
      <c r="E3096" s="81"/>
      <c r="F3096" s="81"/>
      <c r="G3096"/>
      <c r="H3096"/>
      <c r="I3096" s="16"/>
    </row>
    <row r="3097" spans="2:9" ht="13" x14ac:dyDescent="0.2">
      <c r="B3097" s="88"/>
      <c r="C3097"/>
      <c r="D3097"/>
      <c r="E3097" s="81"/>
      <c r="F3097" s="81"/>
      <c r="G3097"/>
      <c r="H3097"/>
      <c r="I3097" s="16"/>
    </row>
    <row r="3098" spans="2:9" ht="13" x14ac:dyDescent="0.2">
      <c r="B3098" s="88"/>
      <c r="C3098"/>
      <c r="D3098"/>
      <c r="E3098" s="81"/>
      <c r="F3098" s="81"/>
      <c r="G3098"/>
      <c r="H3098"/>
      <c r="I3098" s="16"/>
    </row>
    <row r="3099" spans="2:9" ht="13" x14ac:dyDescent="0.2">
      <c r="B3099" s="88"/>
      <c r="C3099"/>
      <c r="D3099"/>
      <c r="E3099" s="81"/>
      <c r="F3099" s="81"/>
      <c r="G3099"/>
      <c r="H3099"/>
      <c r="I3099" s="16"/>
    </row>
    <row r="3100" spans="2:9" ht="13" x14ac:dyDescent="0.2">
      <c r="B3100" s="88"/>
      <c r="C3100"/>
      <c r="D3100"/>
      <c r="E3100" s="81"/>
      <c r="F3100" s="81"/>
      <c r="G3100"/>
      <c r="H3100"/>
      <c r="I3100" s="16"/>
    </row>
    <row r="3101" spans="2:9" ht="13" x14ac:dyDescent="0.2">
      <c r="B3101" s="88"/>
      <c r="C3101"/>
      <c r="D3101"/>
      <c r="E3101" s="81"/>
      <c r="F3101" s="81"/>
      <c r="G3101"/>
      <c r="H3101"/>
      <c r="I3101" s="16"/>
    </row>
    <row r="3102" spans="2:9" ht="13" x14ac:dyDescent="0.2">
      <c r="B3102" s="88"/>
      <c r="C3102"/>
      <c r="D3102"/>
      <c r="E3102" s="81"/>
      <c r="F3102" s="81"/>
      <c r="G3102"/>
      <c r="H3102"/>
      <c r="I3102" s="16"/>
    </row>
    <row r="3103" spans="2:9" ht="13" x14ac:dyDescent="0.2">
      <c r="B3103" s="88"/>
      <c r="C3103"/>
      <c r="D3103"/>
      <c r="E3103" s="81"/>
      <c r="F3103" s="81"/>
      <c r="G3103"/>
      <c r="H3103"/>
      <c r="I3103" s="16"/>
    </row>
    <row r="3104" spans="2:9" ht="13" x14ac:dyDescent="0.2">
      <c r="B3104" s="88"/>
      <c r="C3104"/>
      <c r="D3104"/>
      <c r="E3104" s="81"/>
      <c r="F3104" s="81"/>
      <c r="G3104"/>
      <c r="H3104"/>
      <c r="I3104" s="16"/>
    </row>
    <row r="3105" spans="2:9" ht="13" x14ac:dyDescent="0.2">
      <c r="B3105" s="88"/>
      <c r="C3105"/>
      <c r="D3105"/>
      <c r="E3105" s="81"/>
      <c r="F3105" s="81"/>
      <c r="G3105"/>
      <c r="H3105"/>
      <c r="I3105" s="16"/>
    </row>
    <row r="3106" spans="2:9" ht="13" x14ac:dyDescent="0.2">
      <c r="B3106" s="88"/>
      <c r="C3106"/>
      <c r="D3106"/>
      <c r="E3106" s="81"/>
      <c r="F3106" s="81"/>
      <c r="G3106"/>
      <c r="H3106"/>
      <c r="I3106" s="16"/>
    </row>
    <row r="3107" spans="2:9" ht="13" x14ac:dyDescent="0.2">
      <c r="B3107" s="88"/>
      <c r="C3107"/>
      <c r="D3107"/>
      <c r="E3107" s="81"/>
      <c r="F3107" s="81"/>
      <c r="G3107"/>
      <c r="H3107"/>
      <c r="I3107" s="16"/>
    </row>
    <row r="3108" spans="2:9" ht="13" x14ac:dyDescent="0.2">
      <c r="B3108" s="88"/>
      <c r="C3108"/>
      <c r="D3108"/>
      <c r="E3108" s="81"/>
      <c r="F3108" s="81"/>
      <c r="G3108"/>
      <c r="H3108"/>
      <c r="I3108" s="16"/>
    </row>
    <row r="3109" spans="2:9" ht="13" x14ac:dyDescent="0.2">
      <c r="B3109" s="88"/>
      <c r="C3109"/>
      <c r="D3109"/>
      <c r="E3109" s="81"/>
      <c r="F3109" s="81"/>
      <c r="G3109"/>
      <c r="H3109"/>
      <c r="I3109" s="16"/>
    </row>
    <row r="3110" spans="2:9" ht="13" x14ac:dyDescent="0.2">
      <c r="B3110" s="88"/>
      <c r="C3110"/>
      <c r="D3110"/>
      <c r="E3110" s="81"/>
      <c r="F3110" s="81"/>
      <c r="G3110"/>
      <c r="H3110"/>
      <c r="I3110" s="16"/>
    </row>
    <row r="3111" spans="2:9" ht="13" x14ac:dyDescent="0.2">
      <c r="B3111" s="88"/>
      <c r="C3111"/>
      <c r="D3111"/>
      <c r="E3111" s="81"/>
      <c r="F3111" s="81"/>
      <c r="G3111"/>
      <c r="H3111"/>
      <c r="I3111" s="16"/>
    </row>
    <row r="3112" spans="2:9" ht="13" x14ac:dyDescent="0.2">
      <c r="B3112" s="88"/>
      <c r="C3112"/>
      <c r="D3112"/>
      <c r="E3112" s="81"/>
      <c r="F3112" s="81"/>
      <c r="G3112"/>
      <c r="H3112"/>
      <c r="I3112" s="16"/>
    </row>
    <row r="3113" spans="2:9" ht="13" x14ac:dyDescent="0.2">
      <c r="B3113" s="88"/>
      <c r="C3113"/>
      <c r="D3113"/>
      <c r="E3113" s="81"/>
      <c r="F3113" s="81"/>
      <c r="G3113"/>
      <c r="H3113"/>
      <c r="I3113" s="16"/>
    </row>
    <row r="3114" spans="2:9" ht="13" x14ac:dyDescent="0.2">
      <c r="B3114" s="88"/>
      <c r="C3114"/>
      <c r="D3114"/>
      <c r="E3114" s="81"/>
      <c r="F3114" s="81"/>
      <c r="G3114"/>
      <c r="H3114"/>
      <c r="I3114" s="16"/>
    </row>
    <row r="3115" spans="2:9" ht="13" x14ac:dyDescent="0.2">
      <c r="B3115" s="88"/>
      <c r="C3115"/>
      <c r="D3115"/>
      <c r="E3115" s="81"/>
      <c r="F3115" s="81"/>
      <c r="G3115"/>
      <c r="H3115"/>
      <c r="I3115" s="16"/>
    </row>
    <row r="3116" spans="2:9" ht="13" x14ac:dyDescent="0.2">
      <c r="B3116" s="88"/>
      <c r="C3116"/>
      <c r="D3116"/>
      <c r="E3116" s="81"/>
      <c r="F3116" s="81"/>
      <c r="G3116"/>
      <c r="H3116"/>
      <c r="I3116" s="16"/>
    </row>
    <row r="3117" spans="2:9" ht="13" x14ac:dyDescent="0.2">
      <c r="B3117" s="88"/>
      <c r="C3117"/>
      <c r="D3117"/>
      <c r="E3117" s="81"/>
      <c r="F3117" s="81"/>
      <c r="G3117"/>
      <c r="H3117"/>
      <c r="I3117" s="16"/>
    </row>
    <row r="3118" spans="2:9" ht="13" x14ac:dyDescent="0.2">
      <c r="B3118" s="88"/>
      <c r="C3118"/>
      <c r="D3118"/>
      <c r="E3118" s="81"/>
      <c r="F3118" s="81"/>
      <c r="G3118"/>
      <c r="H3118"/>
      <c r="I3118" s="16"/>
    </row>
    <row r="3119" spans="2:9" ht="13" x14ac:dyDescent="0.2">
      <c r="B3119" s="88"/>
      <c r="C3119"/>
      <c r="D3119"/>
      <c r="E3119" s="81"/>
      <c r="F3119" s="81"/>
      <c r="G3119"/>
      <c r="H3119"/>
      <c r="I3119" s="16"/>
    </row>
    <row r="3120" spans="2:9" ht="13" x14ac:dyDescent="0.2">
      <c r="B3120" s="88"/>
      <c r="C3120"/>
      <c r="D3120"/>
      <c r="E3120" s="81"/>
      <c r="F3120" s="81"/>
      <c r="G3120"/>
      <c r="H3120"/>
      <c r="I3120" s="16"/>
    </row>
    <row r="3121" spans="2:9" ht="13" x14ac:dyDescent="0.2">
      <c r="B3121" s="88"/>
      <c r="C3121"/>
      <c r="D3121"/>
      <c r="E3121" s="81"/>
      <c r="F3121" s="81"/>
      <c r="G3121"/>
      <c r="H3121"/>
      <c r="I3121" s="16"/>
    </row>
    <row r="3122" spans="2:9" ht="13" x14ac:dyDescent="0.2">
      <c r="B3122" s="88"/>
      <c r="C3122"/>
      <c r="D3122"/>
      <c r="E3122" s="81"/>
      <c r="F3122" s="81"/>
      <c r="G3122"/>
      <c r="H3122"/>
      <c r="I3122" s="16"/>
    </row>
    <row r="3123" spans="2:9" ht="13" x14ac:dyDescent="0.2">
      <c r="B3123" s="88"/>
      <c r="C3123"/>
      <c r="D3123"/>
      <c r="E3123" s="81"/>
      <c r="F3123" s="81"/>
      <c r="G3123"/>
      <c r="H3123"/>
      <c r="I3123" s="16"/>
    </row>
    <row r="3124" spans="2:9" ht="13" x14ac:dyDescent="0.2">
      <c r="B3124" s="88"/>
      <c r="C3124"/>
      <c r="D3124"/>
      <c r="E3124" s="81"/>
      <c r="F3124" s="81"/>
      <c r="G3124"/>
      <c r="H3124"/>
      <c r="I3124" s="16"/>
    </row>
    <row r="3125" spans="2:9" ht="13" x14ac:dyDescent="0.2">
      <c r="B3125" s="88"/>
      <c r="C3125"/>
      <c r="D3125"/>
      <c r="E3125" s="81"/>
      <c r="F3125" s="81"/>
      <c r="G3125"/>
      <c r="H3125"/>
      <c r="I3125" s="16"/>
    </row>
    <row r="3126" spans="2:9" ht="13" x14ac:dyDescent="0.2">
      <c r="B3126" s="88"/>
      <c r="C3126"/>
      <c r="D3126"/>
      <c r="E3126" s="81"/>
      <c r="F3126" s="81"/>
      <c r="G3126"/>
      <c r="H3126"/>
      <c r="I3126" s="16"/>
    </row>
    <row r="3127" spans="2:9" ht="13" x14ac:dyDescent="0.2">
      <c r="B3127" s="88"/>
      <c r="C3127"/>
      <c r="D3127"/>
      <c r="E3127" s="81"/>
      <c r="F3127" s="81"/>
      <c r="G3127"/>
      <c r="H3127"/>
      <c r="I3127" s="16"/>
    </row>
    <row r="3128" spans="2:9" ht="13" x14ac:dyDescent="0.2">
      <c r="B3128" s="88"/>
      <c r="C3128"/>
      <c r="D3128"/>
      <c r="E3128" s="81"/>
      <c r="F3128" s="81"/>
      <c r="G3128"/>
      <c r="H3128"/>
      <c r="I3128" s="16"/>
    </row>
    <row r="3129" spans="2:9" ht="13" x14ac:dyDescent="0.2">
      <c r="B3129" s="88"/>
      <c r="C3129"/>
      <c r="D3129"/>
      <c r="E3129" s="81"/>
      <c r="F3129" s="81"/>
      <c r="G3129"/>
      <c r="H3129"/>
      <c r="I3129" s="16"/>
    </row>
    <row r="3130" spans="2:9" ht="13" x14ac:dyDescent="0.2">
      <c r="B3130" s="88"/>
      <c r="C3130"/>
      <c r="D3130"/>
      <c r="E3130" s="81"/>
      <c r="F3130" s="81"/>
      <c r="G3130"/>
      <c r="H3130"/>
      <c r="I3130" s="16"/>
    </row>
    <row r="3131" spans="2:9" ht="13" x14ac:dyDescent="0.2">
      <c r="B3131" s="88"/>
      <c r="C3131"/>
      <c r="D3131"/>
      <c r="E3131" s="81"/>
      <c r="F3131" s="81"/>
      <c r="G3131"/>
      <c r="H3131"/>
      <c r="I3131" s="16"/>
    </row>
    <row r="3132" spans="2:9" ht="13" x14ac:dyDescent="0.2">
      <c r="B3132" s="88"/>
      <c r="C3132"/>
      <c r="D3132"/>
      <c r="E3132" s="81"/>
      <c r="F3132" s="81"/>
      <c r="G3132"/>
      <c r="H3132"/>
      <c r="I3132" s="16"/>
    </row>
    <row r="3133" spans="2:9" ht="13" x14ac:dyDescent="0.2">
      <c r="B3133" s="88"/>
      <c r="C3133"/>
      <c r="D3133"/>
      <c r="E3133" s="81"/>
      <c r="F3133" s="81"/>
      <c r="G3133"/>
      <c r="H3133"/>
      <c r="I3133" s="16"/>
    </row>
    <row r="3134" spans="2:9" ht="13" x14ac:dyDescent="0.2">
      <c r="B3134" s="88"/>
      <c r="C3134"/>
      <c r="D3134"/>
      <c r="E3134" s="81"/>
      <c r="F3134" s="81"/>
      <c r="G3134"/>
      <c r="H3134"/>
      <c r="I3134" s="16"/>
    </row>
    <row r="3135" spans="2:9" ht="13" x14ac:dyDescent="0.2">
      <c r="B3135" s="88"/>
      <c r="C3135"/>
      <c r="D3135"/>
      <c r="E3135" s="81"/>
      <c r="F3135" s="81"/>
      <c r="G3135"/>
      <c r="H3135"/>
      <c r="I3135" s="16"/>
    </row>
    <row r="3136" spans="2:9" ht="13" x14ac:dyDescent="0.2">
      <c r="B3136" s="88"/>
      <c r="C3136"/>
      <c r="D3136"/>
      <c r="E3136" s="81"/>
      <c r="F3136" s="81"/>
      <c r="G3136"/>
      <c r="H3136"/>
      <c r="I3136" s="16"/>
    </row>
    <row r="3137" spans="2:9" ht="13" x14ac:dyDescent="0.2">
      <c r="B3137" s="88"/>
      <c r="C3137"/>
      <c r="D3137"/>
      <c r="E3137" s="81"/>
      <c r="F3137" s="81"/>
      <c r="G3137"/>
      <c r="H3137"/>
      <c r="I3137" s="16"/>
    </row>
    <row r="3138" spans="2:9" ht="13" x14ac:dyDescent="0.2">
      <c r="B3138" s="88"/>
      <c r="C3138"/>
      <c r="D3138"/>
      <c r="E3138" s="81"/>
      <c r="F3138" s="81"/>
      <c r="G3138"/>
      <c r="H3138"/>
      <c r="I3138" s="16"/>
    </row>
    <row r="3139" spans="2:9" ht="13" x14ac:dyDescent="0.2">
      <c r="B3139" s="88"/>
      <c r="C3139"/>
      <c r="D3139"/>
      <c r="E3139" s="81"/>
      <c r="F3139" s="81"/>
      <c r="G3139"/>
      <c r="H3139"/>
      <c r="I3139" s="16"/>
    </row>
    <row r="3140" spans="2:9" ht="13" x14ac:dyDescent="0.2">
      <c r="B3140" s="88"/>
      <c r="C3140"/>
      <c r="D3140"/>
      <c r="E3140" s="81"/>
      <c r="F3140" s="81"/>
      <c r="G3140"/>
      <c r="H3140"/>
      <c r="I3140" s="16"/>
    </row>
    <row r="3141" spans="2:9" ht="13" x14ac:dyDescent="0.2">
      <c r="B3141" s="88"/>
      <c r="C3141"/>
      <c r="D3141"/>
      <c r="E3141" s="81"/>
      <c r="F3141" s="81"/>
      <c r="G3141"/>
      <c r="H3141"/>
      <c r="I3141" s="16"/>
    </row>
    <row r="3142" spans="2:9" ht="13" x14ac:dyDescent="0.2">
      <c r="B3142" s="88"/>
      <c r="C3142"/>
      <c r="D3142"/>
      <c r="E3142" s="81"/>
      <c r="F3142" s="81"/>
      <c r="G3142"/>
      <c r="H3142"/>
      <c r="I3142" s="16"/>
    </row>
    <row r="3143" spans="2:9" ht="13" x14ac:dyDescent="0.2">
      <c r="B3143" s="88"/>
      <c r="C3143"/>
      <c r="D3143"/>
      <c r="E3143" s="81"/>
      <c r="F3143" s="81"/>
      <c r="G3143"/>
      <c r="H3143"/>
      <c r="I3143" s="16"/>
    </row>
    <row r="3144" spans="2:9" ht="13" x14ac:dyDescent="0.2">
      <c r="B3144" s="88"/>
      <c r="C3144"/>
      <c r="D3144"/>
      <c r="E3144" s="81"/>
      <c r="F3144" s="81"/>
      <c r="G3144"/>
      <c r="H3144"/>
      <c r="I3144" s="16"/>
    </row>
    <row r="3145" spans="2:9" ht="13" x14ac:dyDescent="0.2">
      <c r="B3145" s="88"/>
      <c r="C3145"/>
      <c r="D3145"/>
      <c r="E3145" s="81"/>
      <c r="F3145" s="81"/>
      <c r="G3145"/>
      <c r="H3145"/>
      <c r="I3145" s="16"/>
    </row>
    <row r="3146" spans="2:9" ht="13" x14ac:dyDescent="0.2">
      <c r="B3146" s="88"/>
      <c r="C3146"/>
      <c r="D3146"/>
      <c r="E3146" s="81"/>
      <c r="F3146" s="81"/>
      <c r="G3146"/>
      <c r="H3146"/>
      <c r="I3146" s="16"/>
    </row>
    <row r="3147" spans="2:9" ht="13" x14ac:dyDescent="0.2">
      <c r="B3147" s="88"/>
      <c r="C3147"/>
      <c r="D3147"/>
      <c r="E3147" s="81"/>
      <c r="F3147" s="81"/>
      <c r="G3147"/>
      <c r="H3147"/>
      <c r="I3147" s="16"/>
    </row>
    <row r="3148" spans="2:9" ht="13" x14ac:dyDescent="0.2">
      <c r="B3148" s="88"/>
      <c r="C3148"/>
      <c r="D3148"/>
      <c r="E3148" s="81"/>
      <c r="F3148" s="81"/>
      <c r="G3148"/>
      <c r="H3148"/>
      <c r="I3148" s="16"/>
    </row>
    <row r="3149" spans="2:9" ht="13" x14ac:dyDescent="0.2">
      <c r="B3149" s="88"/>
      <c r="C3149"/>
      <c r="D3149"/>
      <c r="E3149" s="81"/>
      <c r="F3149" s="81"/>
      <c r="G3149"/>
      <c r="H3149"/>
      <c r="I3149" s="16"/>
    </row>
    <row r="3150" spans="2:9" ht="13" x14ac:dyDescent="0.2">
      <c r="B3150" s="88"/>
      <c r="C3150"/>
      <c r="D3150"/>
      <c r="E3150" s="81"/>
      <c r="F3150" s="81"/>
      <c r="G3150"/>
      <c r="H3150"/>
      <c r="I3150" s="16"/>
    </row>
    <row r="3151" spans="2:9" ht="13" x14ac:dyDescent="0.2">
      <c r="B3151" s="88"/>
      <c r="C3151"/>
      <c r="D3151"/>
      <c r="E3151" s="81"/>
      <c r="F3151" s="81"/>
      <c r="G3151"/>
      <c r="H3151"/>
      <c r="I3151" s="16"/>
    </row>
    <row r="3152" spans="2:9" ht="13" x14ac:dyDescent="0.2">
      <c r="B3152" s="88"/>
      <c r="C3152"/>
      <c r="D3152"/>
      <c r="E3152" s="81"/>
      <c r="F3152" s="81"/>
      <c r="G3152"/>
      <c r="H3152"/>
      <c r="I3152" s="16"/>
    </row>
    <row r="3153" spans="2:9" ht="13" x14ac:dyDescent="0.2">
      <c r="B3153" s="88"/>
      <c r="C3153"/>
      <c r="D3153"/>
      <c r="E3153" s="81"/>
      <c r="F3153" s="81"/>
      <c r="G3153"/>
      <c r="H3153"/>
      <c r="I3153" s="16"/>
    </row>
    <row r="3154" spans="2:9" ht="13" x14ac:dyDescent="0.2">
      <c r="B3154" s="88"/>
      <c r="C3154"/>
      <c r="D3154"/>
      <c r="E3154" s="81"/>
      <c r="F3154" s="81"/>
      <c r="G3154"/>
      <c r="H3154"/>
      <c r="I3154" s="16"/>
    </row>
    <row r="3155" spans="2:9" ht="13" x14ac:dyDescent="0.2">
      <c r="B3155" s="88"/>
      <c r="C3155"/>
      <c r="D3155"/>
      <c r="E3155" s="81"/>
      <c r="F3155" s="81"/>
      <c r="G3155"/>
      <c r="H3155"/>
      <c r="I3155" s="16"/>
    </row>
    <row r="3156" spans="2:9" ht="13" x14ac:dyDescent="0.2">
      <c r="B3156" s="88"/>
      <c r="C3156"/>
      <c r="D3156"/>
      <c r="E3156" s="81"/>
      <c r="F3156" s="81"/>
      <c r="G3156"/>
      <c r="H3156"/>
      <c r="I3156" s="16"/>
    </row>
    <row r="3157" spans="2:9" ht="13" x14ac:dyDescent="0.2">
      <c r="B3157" s="88"/>
      <c r="C3157"/>
      <c r="D3157"/>
      <c r="E3157" s="81"/>
      <c r="F3157" s="81"/>
      <c r="G3157"/>
      <c r="H3157"/>
      <c r="I3157" s="16"/>
    </row>
    <row r="3158" spans="2:9" ht="13" x14ac:dyDescent="0.2">
      <c r="B3158" s="88"/>
      <c r="C3158"/>
      <c r="D3158"/>
      <c r="E3158" s="81"/>
      <c r="F3158" s="81"/>
      <c r="G3158"/>
      <c r="H3158"/>
      <c r="I3158" s="16"/>
    </row>
    <row r="3159" spans="2:9" ht="13" x14ac:dyDescent="0.2">
      <c r="B3159" s="88"/>
      <c r="C3159"/>
      <c r="D3159"/>
      <c r="E3159" s="81"/>
      <c r="F3159" s="81"/>
      <c r="G3159"/>
      <c r="H3159"/>
      <c r="I3159" s="16"/>
    </row>
    <row r="3160" spans="2:9" ht="13" x14ac:dyDescent="0.2">
      <c r="B3160" s="88"/>
      <c r="C3160"/>
      <c r="D3160"/>
      <c r="E3160" s="81"/>
      <c r="F3160" s="81"/>
      <c r="G3160"/>
      <c r="H3160"/>
      <c r="I3160" s="16"/>
    </row>
    <row r="3161" spans="2:9" ht="13" x14ac:dyDescent="0.2">
      <c r="B3161" s="88"/>
      <c r="C3161"/>
      <c r="D3161"/>
      <c r="E3161" s="81"/>
      <c r="F3161" s="81"/>
      <c r="G3161"/>
      <c r="H3161"/>
      <c r="I3161" s="16"/>
    </row>
    <row r="3162" spans="2:9" ht="13" x14ac:dyDescent="0.2">
      <c r="B3162" s="88"/>
      <c r="C3162"/>
      <c r="D3162"/>
      <c r="E3162" s="81"/>
      <c r="F3162" s="81"/>
      <c r="G3162"/>
      <c r="H3162"/>
      <c r="I3162" s="16"/>
    </row>
    <row r="3163" spans="2:9" ht="13" x14ac:dyDescent="0.2">
      <c r="B3163" s="88"/>
      <c r="C3163"/>
      <c r="D3163"/>
      <c r="E3163" s="81"/>
      <c r="F3163" s="81"/>
      <c r="G3163"/>
      <c r="H3163"/>
      <c r="I3163" s="16"/>
    </row>
    <row r="3164" spans="2:9" ht="13" x14ac:dyDescent="0.2">
      <c r="B3164" s="88"/>
      <c r="C3164"/>
      <c r="D3164"/>
      <c r="E3164" s="81"/>
      <c r="F3164" s="81"/>
      <c r="G3164"/>
      <c r="H3164"/>
      <c r="I3164" s="16"/>
    </row>
    <row r="3165" spans="2:9" ht="13" x14ac:dyDescent="0.2">
      <c r="B3165" s="88"/>
      <c r="C3165"/>
      <c r="D3165"/>
      <c r="E3165" s="81"/>
      <c r="F3165" s="81"/>
      <c r="G3165"/>
      <c r="H3165"/>
      <c r="I3165" s="16"/>
    </row>
    <row r="3166" spans="2:9" ht="13" x14ac:dyDescent="0.2">
      <c r="B3166" s="88"/>
      <c r="C3166"/>
      <c r="D3166"/>
      <c r="E3166" s="81"/>
      <c r="F3166" s="81"/>
      <c r="G3166"/>
      <c r="H3166"/>
      <c r="I3166" s="16"/>
    </row>
    <row r="3167" spans="2:9" ht="13" x14ac:dyDescent="0.2">
      <c r="B3167" s="88"/>
      <c r="C3167"/>
      <c r="D3167"/>
      <c r="E3167" s="81"/>
      <c r="F3167" s="81"/>
      <c r="G3167"/>
      <c r="H3167"/>
      <c r="I3167" s="16"/>
    </row>
    <row r="3168" spans="2:9" ht="13" x14ac:dyDescent="0.2">
      <c r="B3168" s="88"/>
      <c r="C3168"/>
      <c r="D3168"/>
      <c r="E3168" s="81"/>
      <c r="F3168" s="81"/>
      <c r="G3168"/>
      <c r="H3168"/>
      <c r="I3168" s="16"/>
    </row>
    <row r="3169" spans="2:9" ht="13" x14ac:dyDescent="0.2">
      <c r="B3169" s="88"/>
      <c r="C3169"/>
      <c r="D3169"/>
      <c r="E3169" s="81"/>
      <c r="F3169" s="81"/>
      <c r="G3169"/>
      <c r="H3169"/>
      <c r="I3169" s="16"/>
    </row>
    <row r="3170" spans="2:9" ht="13" x14ac:dyDescent="0.2">
      <c r="B3170" s="88"/>
      <c r="C3170"/>
      <c r="D3170"/>
      <c r="E3170" s="81"/>
      <c r="F3170" s="81"/>
      <c r="G3170"/>
      <c r="H3170"/>
      <c r="I3170" s="16"/>
    </row>
    <row r="3171" spans="2:9" ht="13" x14ac:dyDescent="0.2">
      <c r="B3171" s="88"/>
      <c r="C3171"/>
      <c r="D3171"/>
      <c r="E3171" s="81"/>
      <c r="F3171" s="81"/>
      <c r="G3171"/>
      <c r="H3171"/>
      <c r="I3171" s="16"/>
    </row>
    <row r="3172" spans="2:9" ht="13" x14ac:dyDescent="0.2">
      <c r="B3172" s="88"/>
      <c r="C3172"/>
      <c r="D3172"/>
      <c r="E3172" s="81"/>
      <c r="F3172" s="81"/>
      <c r="G3172"/>
      <c r="H3172"/>
      <c r="I3172" s="16"/>
    </row>
    <row r="3173" spans="2:9" ht="13" x14ac:dyDescent="0.2">
      <c r="B3173" s="88"/>
      <c r="C3173"/>
      <c r="D3173"/>
      <c r="E3173" s="81"/>
      <c r="F3173" s="81"/>
      <c r="G3173"/>
      <c r="H3173"/>
      <c r="I3173" s="16"/>
    </row>
    <row r="3174" spans="2:9" ht="13" x14ac:dyDescent="0.2">
      <c r="B3174" s="88"/>
      <c r="C3174"/>
      <c r="D3174"/>
      <c r="E3174" s="81"/>
      <c r="F3174" s="81"/>
      <c r="G3174"/>
      <c r="H3174"/>
      <c r="I3174" s="16"/>
    </row>
    <row r="3175" spans="2:9" ht="13" x14ac:dyDescent="0.2">
      <c r="B3175" s="88"/>
      <c r="C3175"/>
      <c r="D3175"/>
      <c r="E3175" s="81"/>
      <c r="F3175" s="81"/>
      <c r="G3175"/>
      <c r="H3175"/>
      <c r="I3175" s="16"/>
    </row>
    <row r="3176" spans="2:9" ht="13" x14ac:dyDescent="0.2">
      <c r="B3176" s="88"/>
      <c r="C3176"/>
      <c r="D3176"/>
      <c r="E3176" s="81"/>
      <c r="F3176" s="81"/>
      <c r="G3176"/>
      <c r="H3176"/>
      <c r="I3176" s="16"/>
    </row>
    <row r="3177" spans="2:9" ht="13" x14ac:dyDescent="0.2">
      <c r="B3177" s="88"/>
      <c r="C3177"/>
      <c r="D3177"/>
      <c r="E3177" s="81"/>
      <c r="F3177" s="81"/>
      <c r="G3177"/>
      <c r="H3177"/>
      <c r="I3177" s="16"/>
    </row>
    <row r="3178" spans="2:9" ht="13" x14ac:dyDescent="0.2">
      <c r="B3178" s="88"/>
      <c r="C3178"/>
      <c r="D3178"/>
      <c r="E3178" s="81"/>
      <c r="F3178" s="81"/>
      <c r="G3178"/>
      <c r="H3178"/>
      <c r="I3178" s="16"/>
    </row>
    <row r="3179" spans="2:9" ht="13" x14ac:dyDescent="0.2">
      <c r="B3179" s="88"/>
      <c r="C3179"/>
      <c r="D3179"/>
      <c r="E3179" s="81"/>
      <c r="F3179" s="81"/>
      <c r="G3179"/>
      <c r="H3179"/>
      <c r="I3179" s="16"/>
    </row>
    <row r="3180" spans="2:9" ht="13" x14ac:dyDescent="0.2">
      <c r="B3180" s="88"/>
      <c r="C3180"/>
      <c r="D3180"/>
      <c r="E3180" s="81"/>
      <c r="F3180" s="81"/>
      <c r="G3180"/>
      <c r="H3180"/>
      <c r="I3180" s="16"/>
    </row>
    <row r="3181" spans="2:9" ht="13" x14ac:dyDescent="0.2">
      <c r="B3181" s="88"/>
      <c r="C3181"/>
      <c r="D3181"/>
      <c r="E3181" s="81"/>
      <c r="F3181" s="81"/>
      <c r="G3181"/>
      <c r="H3181"/>
      <c r="I3181" s="16"/>
    </row>
    <row r="3182" spans="2:9" ht="13" x14ac:dyDescent="0.2">
      <c r="B3182" s="88"/>
      <c r="C3182"/>
      <c r="D3182"/>
      <c r="E3182" s="81"/>
      <c r="F3182" s="81"/>
      <c r="G3182"/>
      <c r="H3182"/>
      <c r="I3182" s="16"/>
    </row>
    <row r="3183" spans="2:9" ht="13" x14ac:dyDescent="0.2">
      <c r="B3183" s="88"/>
      <c r="C3183"/>
      <c r="D3183"/>
      <c r="E3183" s="81"/>
      <c r="F3183" s="81"/>
      <c r="G3183"/>
      <c r="H3183"/>
      <c r="I3183" s="16"/>
    </row>
    <row r="3184" spans="2:9" ht="13" x14ac:dyDescent="0.2">
      <c r="B3184" s="88"/>
      <c r="C3184"/>
      <c r="D3184"/>
      <c r="E3184" s="81"/>
      <c r="F3184" s="81"/>
      <c r="G3184"/>
      <c r="H3184"/>
      <c r="I3184" s="16"/>
    </row>
    <row r="3185" spans="2:9" ht="13" x14ac:dyDescent="0.2">
      <c r="B3185" s="88"/>
      <c r="C3185"/>
      <c r="D3185"/>
      <c r="E3185" s="81"/>
      <c r="F3185" s="81"/>
      <c r="G3185"/>
      <c r="H3185"/>
      <c r="I3185" s="16"/>
    </row>
    <row r="3186" spans="2:9" ht="13" x14ac:dyDescent="0.2">
      <c r="B3186" s="88"/>
      <c r="C3186"/>
      <c r="D3186"/>
      <c r="E3186" s="81"/>
      <c r="F3186" s="81"/>
      <c r="G3186"/>
      <c r="H3186"/>
      <c r="I3186" s="16"/>
    </row>
    <row r="3187" spans="2:9" ht="13" x14ac:dyDescent="0.2">
      <c r="B3187" s="88"/>
      <c r="C3187"/>
      <c r="D3187"/>
      <c r="E3187" s="81"/>
      <c r="F3187" s="81"/>
      <c r="G3187"/>
      <c r="H3187"/>
      <c r="I3187" s="16"/>
    </row>
    <row r="3188" spans="2:9" ht="13" x14ac:dyDescent="0.2">
      <c r="B3188" s="88"/>
      <c r="C3188"/>
      <c r="D3188"/>
      <c r="E3188" s="81"/>
      <c r="F3188" s="81"/>
      <c r="G3188"/>
      <c r="H3188"/>
      <c r="I3188" s="16"/>
    </row>
    <row r="3189" spans="2:9" ht="13" x14ac:dyDescent="0.2">
      <c r="B3189" s="88"/>
      <c r="C3189"/>
      <c r="D3189"/>
      <c r="E3189" s="81"/>
      <c r="F3189" s="81"/>
      <c r="G3189"/>
      <c r="H3189"/>
      <c r="I3189" s="16"/>
    </row>
    <row r="3190" spans="2:9" ht="13" x14ac:dyDescent="0.2">
      <c r="B3190" s="88"/>
      <c r="C3190"/>
      <c r="D3190"/>
      <c r="E3190" s="81"/>
      <c r="F3190" s="81"/>
      <c r="G3190"/>
      <c r="H3190"/>
      <c r="I3190" s="16"/>
    </row>
    <row r="3191" spans="2:9" ht="13" x14ac:dyDescent="0.2">
      <c r="B3191" s="88"/>
      <c r="C3191"/>
      <c r="D3191"/>
      <c r="E3191" s="81"/>
      <c r="F3191" s="81"/>
      <c r="G3191"/>
      <c r="H3191"/>
      <c r="I3191" s="16"/>
    </row>
    <row r="3192" spans="2:9" ht="13" x14ac:dyDescent="0.2">
      <c r="B3192" s="88"/>
      <c r="C3192"/>
      <c r="D3192"/>
      <c r="E3192" s="81"/>
      <c r="F3192" s="81"/>
      <c r="G3192"/>
      <c r="H3192"/>
      <c r="I3192" s="16"/>
    </row>
    <row r="3193" spans="2:9" ht="13" x14ac:dyDescent="0.2">
      <c r="B3193" s="88"/>
      <c r="C3193"/>
      <c r="D3193"/>
      <c r="E3193" s="81"/>
      <c r="F3193" s="81"/>
      <c r="G3193"/>
      <c r="H3193"/>
      <c r="I3193" s="16"/>
    </row>
    <row r="3194" spans="2:9" ht="13" x14ac:dyDescent="0.2">
      <c r="B3194" s="88"/>
      <c r="C3194"/>
      <c r="D3194"/>
      <c r="E3194" s="81"/>
      <c r="F3194" s="81"/>
      <c r="G3194"/>
      <c r="H3194"/>
      <c r="I3194" s="16"/>
    </row>
    <row r="3195" spans="2:9" ht="13" x14ac:dyDescent="0.2">
      <c r="B3195" s="88"/>
      <c r="C3195"/>
      <c r="D3195"/>
      <c r="E3195" s="81"/>
      <c r="F3195" s="81"/>
      <c r="G3195"/>
      <c r="H3195"/>
      <c r="I3195" s="16"/>
    </row>
    <row r="3196" spans="2:9" ht="13" x14ac:dyDescent="0.2">
      <c r="B3196" s="88"/>
      <c r="C3196"/>
      <c r="D3196"/>
      <c r="E3196" s="81"/>
      <c r="F3196" s="81"/>
      <c r="G3196"/>
      <c r="H3196"/>
      <c r="I3196" s="16"/>
    </row>
    <row r="3197" spans="2:9" ht="13" x14ac:dyDescent="0.2">
      <c r="B3197" s="88"/>
      <c r="C3197"/>
      <c r="D3197"/>
      <c r="E3197" s="81"/>
      <c r="F3197" s="81"/>
      <c r="G3197"/>
      <c r="H3197"/>
      <c r="I3197" s="16"/>
    </row>
    <row r="3198" spans="2:9" ht="13" x14ac:dyDescent="0.2">
      <c r="B3198" s="88"/>
      <c r="C3198"/>
      <c r="D3198"/>
      <c r="E3198" s="81"/>
      <c r="F3198" s="81"/>
      <c r="G3198"/>
      <c r="H3198"/>
      <c r="I3198" s="16"/>
    </row>
    <row r="3199" spans="2:9" ht="13" x14ac:dyDescent="0.2">
      <c r="B3199" s="88"/>
      <c r="C3199"/>
      <c r="D3199"/>
      <c r="E3199" s="81"/>
      <c r="F3199" s="81"/>
      <c r="G3199"/>
      <c r="H3199"/>
      <c r="I3199" s="16"/>
    </row>
    <row r="3200" spans="2:9" ht="13" x14ac:dyDescent="0.2">
      <c r="B3200" s="88"/>
      <c r="C3200"/>
      <c r="D3200"/>
      <c r="E3200" s="81"/>
      <c r="F3200" s="81"/>
      <c r="G3200"/>
      <c r="H3200"/>
      <c r="I3200" s="16"/>
    </row>
    <row r="3201" spans="2:9" ht="13" x14ac:dyDescent="0.2">
      <c r="B3201" s="88"/>
      <c r="C3201"/>
      <c r="D3201"/>
      <c r="E3201" s="81"/>
      <c r="F3201" s="81"/>
      <c r="G3201"/>
      <c r="H3201"/>
      <c r="I3201" s="16"/>
    </row>
    <row r="3202" spans="2:9" ht="13" x14ac:dyDescent="0.2">
      <c r="B3202" s="88"/>
      <c r="C3202"/>
      <c r="D3202"/>
      <c r="E3202" s="81"/>
      <c r="F3202" s="81"/>
      <c r="G3202"/>
      <c r="H3202"/>
      <c r="I3202" s="16"/>
    </row>
    <row r="3203" spans="2:9" ht="13" x14ac:dyDescent="0.2">
      <c r="B3203" s="88"/>
      <c r="C3203"/>
      <c r="D3203"/>
      <c r="E3203" s="81"/>
      <c r="F3203" s="81"/>
      <c r="G3203"/>
      <c r="H3203"/>
      <c r="I3203" s="16"/>
    </row>
    <row r="3204" spans="2:9" ht="13" x14ac:dyDescent="0.2">
      <c r="B3204" s="88"/>
      <c r="C3204"/>
      <c r="D3204"/>
      <c r="E3204" s="81"/>
      <c r="F3204" s="81"/>
      <c r="G3204"/>
      <c r="H3204"/>
      <c r="I3204" s="16"/>
    </row>
    <row r="3205" spans="2:9" ht="13" x14ac:dyDescent="0.2">
      <c r="B3205" s="88"/>
      <c r="C3205"/>
      <c r="D3205"/>
      <c r="E3205" s="81"/>
      <c r="F3205" s="81"/>
      <c r="G3205"/>
      <c r="H3205"/>
      <c r="I3205" s="16"/>
    </row>
    <row r="3206" spans="2:9" ht="13" x14ac:dyDescent="0.2">
      <c r="B3206" s="88"/>
      <c r="C3206"/>
      <c r="D3206"/>
      <c r="E3206" s="81"/>
      <c r="F3206" s="81"/>
      <c r="G3206"/>
      <c r="H3206"/>
      <c r="I3206" s="16"/>
    </row>
    <row r="3207" spans="2:9" ht="13" x14ac:dyDescent="0.2">
      <c r="B3207" s="88"/>
      <c r="C3207"/>
      <c r="D3207"/>
      <c r="E3207" s="81"/>
      <c r="F3207" s="81"/>
      <c r="G3207"/>
      <c r="H3207"/>
      <c r="I3207" s="16"/>
    </row>
    <row r="3208" spans="2:9" ht="13" x14ac:dyDescent="0.2">
      <c r="B3208" s="88"/>
      <c r="C3208"/>
      <c r="D3208"/>
      <c r="E3208" s="81"/>
      <c r="F3208" s="81"/>
      <c r="G3208"/>
      <c r="H3208"/>
      <c r="I3208" s="16"/>
    </row>
    <row r="3209" spans="2:9" ht="13" x14ac:dyDescent="0.2">
      <c r="B3209" s="88"/>
      <c r="C3209"/>
      <c r="D3209"/>
      <c r="E3209" s="81"/>
      <c r="F3209" s="81"/>
      <c r="G3209"/>
      <c r="H3209"/>
      <c r="I3209" s="16"/>
    </row>
    <row r="3210" spans="2:9" ht="13" x14ac:dyDescent="0.2">
      <c r="B3210" s="88"/>
      <c r="C3210"/>
      <c r="D3210"/>
      <c r="E3210" s="81"/>
      <c r="F3210" s="81"/>
      <c r="G3210"/>
      <c r="H3210"/>
      <c r="I3210" s="16"/>
    </row>
    <row r="3211" spans="2:9" ht="13" x14ac:dyDescent="0.2">
      <c r="B3211" s="88"/>
      <c r="C3211"/>
      <c r="D3211"/>
      <c r="E3211" s="81"/>
      <c r="F3211" s="81"/>
      <c r="G3211"/>
      <c r="H3211"/>
      <c r="I3211" s="16"/>
    </row>
    <row r="3212" spans="2:9" ht="13" x14ac:dyDescent="0.2">
      <c r="B3212" s="88"/>
      <c r="C3212"/>
      <c r="D3212"/>
      <c r="E3212" s="81"/>
      <c r="F3212" s="81"/>
      <c r="G3212"/>
      <c r="H3212"/>
      <c r="I3212" s="16"/>
    </row>
    <row r="3213" spans="2:9" ht="13" x14ac:dyDescent="0.2">
      <c r="B3213" s="88"/>
      <c r="C3213"/>
      <c r="D3213"/>
      <c r="E3213" s="81"/>
      <c r="F3213" s="81"/>
      <c r="G3213"/>
      <c r="H3213"/>
      <c r="I3213" s="16"/>
    </row>
    <row r="3214" spans="2:9" ht="13" x14ac:dyDescent="0.2">
      <c r="B3214" s="88"/>
      <c r="C3214"/>
      <c r="D3214"/>
      <c r="E3214" s="81"/>
      <c r="F3214" s="81"/>
      <c r="G3214"/>
      <c r="H3214"/>
      <c r="I3214" s="16"/>
    </row>
    <row r="3215" spans="2:9" ht="13" x14ac:dyDescent="0.2">
      <c r="B3215" s="88"/>
      <c r="C3215"/>
      <c r="D3215"/>
      <c r="E3215" s="81"/>
      <c r="F3215" s="81"/>
      <c r="G3215"/>
      <c r="H3215"/>
      <c r="I3215" s="16"/>
    </row>
    <row r="3216" spans="2:9" ht="13" x14ac:dyDescent="0.2">
      <c r="B3216" s="88"/>
      <c r="C3216"/>
      <c r="D3216"/>
      <c r="E3216" s="81"/>
      <c r="F3216" s="81"/>
      <c r="G3216"/>
      <c r="H3216"/>
      <c r="I3216" s="16"/>
    </row>
    <row r="3217" spans="2:9" ht="13" x14ac:dyDescent="0.2">
      <c r="B3217" s="88"/>
      <c r="C3217"/>
      <c r="D3217"/>
      <c r="E3217" s="81"/>
      <c r="F3217" s="81"/>
      <c r="G3217"/>
      <c r="H3217"/>
      <c r="I3217" s="16"/>
    </row>
    <row r="3218" spans="2:9" ht="13" x14ac:dyDescent="0.2">
      <c r="B3218" s="88"/>
      <c r="C3218"/>
      <c r="D3218"/>
      <c r="E3218" s="81"/>
      <c r="F3218" s="81"/>
      <c r="G3218"/>
      <c r="H3218"/>
      <c r="I3218" s="16"/>
    </row>
    <row r="3219" spans="2:9" ht="13" x14ac:dyDescent="0.2">
      <c r="B3219" s="88"/>
      <c r="C3219"/>
      <c r="D3219"/>
      <c r="E3219" s="81"/>
      <c r="F3219" s="81"/>
      <c r="G3219"/>
      <c r="H3219"/>
      <c r="I3219" s="16"/>
    </row>
    <row r="3220" spans="2:9" ht="13" x14ac:dyDescent="0.2">
      <c r="B3220" s="88"/>
      <c r="C3220"/>
      <c r="D3220"/>
      <c r="E3220" s="81"/>
      <c r="F3220" s="81"/>
      <c r="G3220"/>
      <c r="H3220"/>
      <c r="I3220" s="16"/>
    </row>
    <row r="3221" spans="2:9" ht="13" x14ac:dyDescent="0.2">
      <c r="B3221" s="88"/>
      <c r="C3221"/>
      <c r="D3221"/>
      <c r="E3221" s="81"/>
      <c r="F3221" s="81"/>
      <c r="G3221"/>
      <c r="H3221"/>
      <c r="I3221" s="16"/>
    </row>
    <row r="3222" spans="2:9" ht="13" x14ac:dyDescent="0.2">
      <c r="B3222" s="88"/>
      <c r="C3222"/>
      <c r="D3222"/>
      <c r="E3222" s="81"/>
      <c r="F3222" s="81"/>
      <c r="G3222"/>
      <c r="H3222"/>
      <c r="I3222" s="16"/>
    </row>
    <row r="3223" spans="2:9" ht="13" x14ac:dyDescent="0.2">
      <c r="B3223" s="88"/>
      <c r="C3223"/>
      <c r="D3223"/>
      <c r="E3223" s="81"/>
      <c r="F3223" s="81"/>
      <c r="G3223"/>
      <c r="H3223"/>
      <c r="I3223" s="16"/>
    </row>
    <row r="3224" spans="2:9" ht="13" x14ac:dyDescent="0.2">
      <c r="B3224" s="88"/>
      <c r="C3224"/>
      <c r="D3224"/>
      <c r="E3224" s="81"/>
      <c r="F3224" s="81"/>
      <c r="G3224"/>
      <c r="H3224"/>
      <c r="I3224" s="16"/>
    </row>
    <row r="3225" spans="2:9" ht="13" x14ac:dyDescent="0.2">
      <c r="B3225" s="88"/>
      <c r="C3225"/>
      <c r="D3225"/>
      <c r="E3225" s="81"/>
      <c r="F3225" s="81"/>
      <c r="G3225"/>
      <c r="H3225"/>
      <c r="I3225" s="16"/>
    </row>
    <row r="3226" spans="2:9" ht="13" x14ac:dyDescent="0.2">
      <c r="B3226" s="88"/>
      <c r="C3226"/>
      <c r="D3226"/>
      <c r="E3226" s="81"/>
      <c r="F3226" s="81"/>
      <c r="G3226"/>
      <c r="H3226"/>
      <c r="I3226" s="16"/>
    </row>
    <row r="3227" spans="2:9" ht="13" x14ac:dyDescent="0.2">
      <c r="B3227" s="88"/>
      <c r="C3227"/>
      <c r="D3227"/>
      <c r="E3227" s="81"/>
      <c r="F3227" s="81"/>
      <c r="G3227"/>
      <c r="H3227"/>
      <c r="I3227" s="16"/>
    </row>
    <row r="3228" spans="2:9" ht="13" x14ac:dyDescent="0.2">
      <c r="B3228" s="88"/>
      <c r="C3228"/>
      <c r="D3228"/>
      <c r="E3228" s="81"/>
      <c r="F3228" s="81"/>
      <c r="G3228"/>
      <c r="H3228"/>
      <c r="I3228" s="16"/>
    </row>
    <row r="3229" spans="2:9" ht="13" x14ac:dyDescent="0.2">
      <c r="B3229" s="88"/>
      <c r="C3229"/>
      <c r="D3229"/>
      <c r="E3229" s="81"/>
      <c r="F3229" s="81"/>
      <c r="G3229"/>
      <c r="H3229"/>
      <c r="I3229" s="16"/>
    </row>
    <row r="3230" spans="2:9" ht="13" x14ac:dyDescent="0.2">
      <c r="B3230" s="88"/>
      <c r="C3230"/>
      <c r="D3230"/>
      <c r="E3230" s="81"/>
      <c r="F3230" s="81"/>
      <c r="G3230"/>
      <c r="H3230"/>
      <c r="I3230" s="16"/>
    </row>
    <row r="3231" spans="2:9" ht="13" x14ac:dyDescent="0.2">
      <c r="B3231" s="88"/>
      <c r="C3231"/>
      <c r="D3231"/>
      <c r="E3231" s="81"/>
      <c r="F3231" s="81"/>
      <c r="G3231"/>
      <c r="H3231"/>
      <c r="I3231" s="16"/>
    </row>
    <row r="3232" spans="2:9" ht="13" x14ac:dyDescent="0.2">
      <c r="B3232" s="88"/>
      <c r="C3232"/>
      <c r="D3232"/>
      <c r="E3232" s="81"/>
      <c r="F3232" s="81"/>
      <c r="G3232"/>
      <c r="H3232"/>
      <c r="I3232" s="16"/>
    </row>
    <row r="3233" spans="2:9" ht="13" x14ac:dyDescent="0.2">
      <c r="B3233" s="88"/>
      <c r="C3233"/>
      <c r="D3233"/>
      <c r="E3233" s="81"/>
      <c r="F3233" s="81"/>
      <c r="G3233"/>
      <c r="H3233"/>
      <c r="I3233" s="16"/>
    </row>
    <row r="3234" spans="2:9" ht="13" x14ac:dyDescent="0.2">
      <c r="B3234" s="88"/>
      <c r="C3234"/>
      <c r="D3234"/>
      <c r="E3234" s="81"/>
      <c r="F3234" s="81"/>
      <c r="G3234"/>
      <c r="H3234"/>
      <c r="I3234" s="16"/>
    </row>
    <row r="3235" spans="2:9" ht="13" x14ac:dyDescent="0.2">
      <c r="B3235" s="88"/>
      <c r="C3235"/>
      <c r="D3235"/>
      <c r="E3235" s="81"/>
      <c r="F3235" s="81"/>
      <c r="G3235"/>
      <c r="H3235"/>
      <c r="I3235" s="16"/>
    </row>
    <row r="3236" spans="2:9" ht="13" x14ac:dyDescent="0.2">
      <c r="B3236" s="88"/>
      <c r="C3236"/>
      <c r="D3236"/>
      <c r="E3236" s="81"/>
      <c r="F3236" s="81"/>
      <c r="G3236"/>
      <c r="H3236"/>
      <c r="I3236" s="16"/>
    </row>
    <row r="3237" spans="2:9" ht="13" x14ac:dyDescent="0.2">
      <c r="B3237" s="88"/>
      <c r="C3237"/>
      <c r="D3237"/>
      <c r="E3237" s="81"/>
      <c r="F3237" s="81"/>
      <c r="G3237"/>
      <c r="H3237"/>
      <c r="I3237" s="16"/>
    </row>
    <row r="3238" spans="2:9" ht="13" x14ac:dyDescent="0.2">
      <c r="B3238" s="88"/>
      <c r="C3238"/>
      <c r="D3238"/>
      <c r="E3238" s="81"/>
      <c r="F3238" s="81"/>
      <c r="G3238"/>
      <c r="H3238"/>
      <c r="I3238" s="16"/>
    </row>
    <row r="3239" spans="2:9" ht="13" x14ac:dyDescent="0.2">
      <c r="B3239" s="88"/>
      <c r="C3239"/>
      <c r="D3239"/>
      <c r="E3239" s="81"/>
      <c r="F3239" s="81"/>
      <c r="G3239"/>
      <c r="H3239"/>
      <c r="I3239" s="16"/>
    </row>
    <row r="3240" spans="2:9" ht="13" x14ac:dyDescent="0.2">
      <c r="B3240" s="88"/>
      <c r="C3240"/>
      <c r="D3240"/>
      <c r="E3240" s="81"/>
      <c r="F3240" s="81"/>
      <c r="G3240"/>
      <c r="H3240"/>
      <c r="I3240" s="16"/>
    </row>
    <row r="3241" spans="2:9" ht="13" x14ac:dyDescent="0.2">
      <c r="B3241" s="88"/>
      <c r="C3241"/>
      <c r="D3241"/>
      <c r="E3241" s="81"/>
      <c r="F3241" s="81"/>
      <c r="G3241"/>
      <c r="H3241"/>
      <c r="I3241" s="16"/>
    </row>
    <row r="3242" spans="2:9" ht="13" x14ac:dyDescent="0.2">
      <c r="B3242" s="88"/>
      <c r="C3242"/>
      <c r="D3242"/>
      <c r="E3242" s="81"/>
      <c r="F3242" s="81"/>
      <c r="G3242"/>
      <c r="H3242"/>
      <c r="I3242" s="16"/>
    </row>
    <row r="3243" spans="2:9" ht="13" x14ac:dyDescent="0.2">
      <c r="B3243" s="88"/>
      <c r="C3243"/>
      <c r="D3243"/>
      <c r="E3243" s="81"/>
      <c r="F3243" s="81"/>
      <c r="G3243"/>
      <c r="H3243"/>
      <c r="I3243" s="16"/>
    </row>
    <row r="3244" spans="2:9" ht="13" x14ac:dyDescent="0.2">
      <c r="B3244" s="88"/>
      <c r="C3244"/>
      <c r="D3244"/>
      <c r="E3244" s="81"/>
      <c r="F3244" s="81"/>
      <c r="G3244"/>
      <c r="H3244"/>
      <c r="I3244" s="16"/>
    </row>
    <row r="3245" spans="2:9" ht="13" x14ac:dyDescent="0.2">
      <c r="B3245" s="88"/>
      <c r="C3245"/>
      <c r="D3245"/>
      <c r="E3245" s="81"/>
      <c r="F3245" s="81"/>
      <c r="G3245"/>
      <c r="H3245"/>
      <c r="I3245" s="16"/>
    </row>
    <row r="3246" spans="2:9" ht="13" x14ac:dyDescent="0.2">
      <c r="B3246" s="88"/>
      <c r="C3246"/>
      <c r="D3246"/>
      <c r="E3246" s="81"/>
      <c r="F3246" s="81"/>
      <c r="G3246"/>
      <c r="H3246"/>
      <c r="I3246" s="16"/>
    </row>
    <row r="3247" spans="2:9" ht="13" x14ac:dyDescent="0.2">
      <c r="B3247" s="88"/>
      <c r="C3247"/>
      <c r="D3247"/>
      <c r="E3247" s="81"/>
      <c r="F3247" s="81"/>
      <c r="G3247"/>
      <c r="H3247"/>
      <c r="I3247" s="16"/>
    </row>
    <row r="3248" spans="2:9" ht="13" x14ac:dyDescent="0.2">
      <c r="B3248" s="88"/>
      <c r="C3248"/>
      <c r="D3248"/>
      <c r="E3248" s="81"/>
      <c r="F3248" s="81"/>
      <c r="G3248"/>
      <c r="H3248"/>
      <c r="I3248" s="16"/>
    </row>
    <row r="3249" spans="2:9" ht="13" x14ac:dyDescent="0.2">
      <c r="B3249" s="88"/>
      <c r="C3249"/>
      <c r="D3249"/>
      <c r="E3249" s="81"/>
      <c r="F3249" s="81"/>
      <c r="G3249"/>
      <c r="H3249"/>
      <c r="I3249" s="16"/>
    </row>
    <row r="3250" spans="2:9" ht="13" x14ac:dyDescent="0.2">
      <c r="B3250" s="88"/>
      <c r="C3250"/>
      <c r="D3250"/>
      <c r="E3250" s="81"/>
      <c r="F3250" s="81"/>
      <c r="G3250"/>
      <c r="H3250"/>
      <c r="I3250" s="16"/>
    </row>
    <row r="3251" spans="2:9" ht="13" x14ac:dyDescent="0.2">
      <c r="B3251" s="88"/>
      <c r="C3251"/>
      <c r="D3251"/>
      <c r="E3251" s="81"/>
      <c r="F3251" s="81"/>
      <c r="G3251"/>
      <c r="H3251"/>
      <c r="I3251" s="16"/>
    </row>
    <row r="3252" spans="2:9" ht="13" x14ac:dyDescent="0.2">
      <c r="B3252" s="88"/>
      <c r="C3252"/>
      <c r="D3252"/>
      <c r="E3252" s="81"/>
      <c r="F3252" s="81"/>
      <c r="G3252"/>
      <c r="H3252"/>
      <c r="I3252" s="16"/>
    </row>
    <row r="3253" spans="2:9" ht="13" x14ac:dyDescent="0.2">
      <c r="B3253" s="88"/>
      <c r="C3253"/>
      <c r="D3253"/>
      <c r="E3253" s="81"/>
      <c r="F3253" s="81"/>
      <c r="G3253"/>
      <c r="H3253"/>
      <c r="I3253" s="16"/>
    </row>
    <row r="3254" spans="2:9" ht="13" x14ac:dyDescent="0.2">
      <c r="B3254" s="88"/>
      <c r="C3254"/>
      <c r="D3254"/>
      <c r="E3254" s="81"/>
      <c r="F3254" s="81"/>
      <c r="G3254"/>
      <c r="H3254"/>
      <c r="I3254" s="16"/>
    </row>
    <row r="3255" spans="2:9" ht="13" x14ac:dyDescent="0.2">
      <c r="B3255" s="88"/>
      <c r="C3255"/>
      <c r="D3255"/>
      <c r="E3255" s="81"/>
      <c r="F3255" s="81"/>
      <c r="G3255"/>
      <c r="H3255"/>
      <c r="I3255" s="16"/>
    </row>
    <row r="3256" spans="2:9" ht="13" x14ac:dyDescent="0.2">
      <c r="B3256" s="88"/>
      <c r="C3256"/>
      <c r="D3256"/>
      <c r="E3256" s="81"/>
      <c r="F3256" s="81"/>
      <c r="G3256"/>
      <c r="H3256"/>
      <c r="I3256" s="16"/>
    </row>
    <row r="3257" spans="2:9" ht="13" x14ac:dyDescent="0.2">
      <c r="B3257" s="88"/>
      <c r="C3257"/>
      <c r="D3257"/>
      <c r="E3257" s="81"/>
      <c r="F3257" s="81"/>
      <c r="G3257"/>
      <c r="H3257"/>
      <c r="I3257" s="16"/>
    </row>
    <row r="3258" spans="2:9" ht="13" x14ac:dyDescent="0.2">
      <c r="B3258" s="88"/>
      <c r="C3258"/>
      <c r="D3258"/>
      <c r="E3258" s="81"/>
      <c r="F3258" s="81"/>
      <c r="G3258"/>
      <c r="H3258"/>
      <c r="I3258" s="16"/>
    </row>
    <row r="3259" spans="2:9" ht="13" x14ac:dyDescent="0.2">
      <c r="B3259" s="88"/>
      <c r="C3259"/>
      <c r="D3259"/>
      <c r="E3259" s="81"/>
      <c r="F3259" s="81"/>
      <c r="G3259"/>
      <c r="H3259"/>
      <c r="I3259" s="16"/>
    </row>
    <row r="3260" spans="2:9" ht="13" x14ac:dyDescent="0.2">
      <c r="B3260" s="88"/>
      <c r="C3260"/>
      <c r="D3260"/>
      <c r="E3260" s="81"/>
      <c r="F3260" s="81"/>
      <c r="G3260"/>
      <c r="H3260"/>
      <c r="I3260" s="16"/>
    </row>
    <row r="3261" spans="2:9" ht="13" x14ac:dyDescent="0.2">
      <c r="B3261" s="88"/>
      <c r="C3261"/>
      <c r="D3261"/>
      <c r="E3261" s="81"/>
      <c r="F3261" s="81"/>
      <c r="G3261"/>
      <c r="H3261"/>
      <c r="I3261" s="16"/>
    </row>
    <row r="3262" spans="2:9" ht="13" x14ac:dyDescent="0.2">
      <c r="B3262" s="88"/>
      <c r="C3262"/>
      <c r="D3262"/>
      <c r="E3262" s="81"/>
      <c r="F3262" s="81"/>
      <c r="G3262"/>
      <c r="H3262"/>
      <c r="I3262" s="16"/>
    </row>
    <row r="3263" spans="2:9" ht="13" x14ac:dyDescent="0.2">
      <c r="B3263" s="88"/>
      <c r="C3263"/>
      <c r="D3263"/>
      <c r="E3263" s="81"/>
      <c r="F3263" s="81"/>
      <c r="G3263"/>
      <c r="H3263"/>
      <c r="I3263" s="16"/>
    </row>
    <row r="3264" spans="2:9" ht="13" x14ac:dyDescent="0.2">
      <c r="B3264" s="88"/>
      <c r="C3264"/>
      <c r="D3264"/>
      <c r="E3264" s="81"/>
      <c r="F3264" s="81"/>
      <c r="G3264"/>
      <c r="H3264"/>
      <c r="I3264" s="16"/>
    </row>
    <row r="3265" spans="2:9" ht="13" x14ac:dyDescent="0.2">
      <c r="B3265" s="88"/>
      <c r="C3265"/>
      <c r="D3265"/>
      <c r="E3265" s="81"/>
      <c r="F3265" s="81"/>
      <c r="G3265"/>
      <c r="H3265"/>
      <c r="I3265" s="16"/>
    </row>
    <row r="3266" spans="2:9" ht="13" x14ac:dyDescent="0.2">
      <c r="B3266" s="88"/>
      <c r="C3266"/>
      <c r="D3266"/>
      <c r="E3266" s="81"/>
      <c r="F3266" s="81"/>
      <c r="G3266"/>
      <c r="H3266"/>
      <c r="I3266" s="16"/>
    </row>
    <row r="3267" spans="2:9" ht="13" x14ac:dyDescent="0.2">
      <c r="B3267" s="88"/>
      <c r="C3267"/>
      <c r="D3267"/>
      <c r="E3267" s="81"/>
      <c r="F3267" s="81"/>
      <c r="G3267"/>
      <c r="H3267"/>
      <c r="I3267" s="16"/>
    </row>
    <row r="3268" spans="2:9" ht="13" x14ac:dyDescent="0.2">
      <c r="B3268" s="88"/>
      <c r="C3268"/>
      <c r="D3268"/>
      <c r="E3268" s="81"/>
      <c r="F3268" s="81"/>
      <c r="G3268"/>
      <c r="H3268"/>
      <c r="I3268" s="16"/>
    </row>
    <row r="3269" spans="2:9" ht="13" x14ac:dyDescent="0.2">
      <c r="B3269" s="88"/>
      <c r="C3269"/>
      <c r="D3269"/>
      <c r="E3269" s="81"/>
      <c r="F3269" s="81"/>
      <c r="G3269"/>
      <c r="H3269"/>
      <c r="I3269" s="16"/>
    </row>
    <row r="3270" spans="2:9" ht="13" x14ac:dyDescent="0.2">
      <c r="B3270" s="88"/>
      <c r="C3270"/>
      <c r="D3270"/>
      <c r="E3270" s="81"/>
      <c r="F3270" s="81"/>
      <c r="G3270"/>
      <c r="H3270"/>
      <c r="I3270" s="16"/>
    </row>
    <row r="3271" spans="2:9" ht="13" x14ac:dyDescent="0.2">
      <c r="B3271" s="88"/>
      <c r="C3271"/>
      <c r="D3271"/>
      <c r="E3271" s="81"/>
      <c r="F3271" s="81"/>
      <c r="G3271"/>
      <c r="H3271"/>
      <c r="I3271" s="16"/>
    </row>
    <row r="3272" spans="2:9" ht="13" x14ac:dyDescent="0.2">
      <c r="B3272" s="88"/>
      <c r="C3272"/>
      <c r="D3272"/>
      <c r="E3272" s="81"/>
      <c r="F3272" s="81"/>
      <c r="G3272"/>
      <c r="H3272"/>
      <c r="I3272" s="16"/>
    </row>
    <row r="3273" spans="2:9" ht="13" x14ac:dyDescent="0.2">
      <c r="B3273" s="88"/>
      <c r="C3273"/>
      <c r="D3273"/>
      <c r="E3273" s="81"/>
      <c r="F3273" s="81"/>
      <c r="G3273"/>
      <c r="H3273"/>
      <c r="I3273" s="16"/>
    </row>
    <row r="3274" spans="2:9" ht="13" x14ac:dyDescent="0.2">
      <c r="B3274" s="88"/>
      <c r="C3274"/>
      <c r="D3274"/>
      <c r="E3274" s="81"/>
      <c r="F3274" s="81"/>
      <c r="G3274"/>
      <c r="H3274"/>
      <c r="I3274" s="16"/>
    </row>
    <row r="3275" spans="2:9" ht="13" x14ac:dyDescent="0.2">
      <c r="B3275" s="88"/>
      <c r="C3275"/>
      <c r="D3275"/>
      <c r="E3275" s="81"/>
      <c r="F3275" s="81"/>
      <c r="G3275"/>
      <c r="H3275"/>
      <c r="I3275" s="16"/>
    </row>
    <row r="3276" spans="2:9" ht="13" x14ac:dyDescent="0.2">
      <c r="B3276" s="88"/>
      <c r="C3276"/>
      <c r="D3276"/>
      <c r="E3276" s="81"/>
      <c r="F3276" s="81"/>
      <c r="G3276"/>
      <c r="H3276"/>
      <c r="I3276" s="16"/>
    </row>
    <row r="3277" spans="2:9" ht="13" x14ac:dyDescent="0.2">
      <c r="B3277" s="88"/>
      <c r="C3277"/>
      <c r="D3277"/>
      <c r="E3277" s="81"/>
      <c r="F3277" s="81"/>
      <c r="G3277"/>
      <c r="H3277"/>
      <c r="I3277" s="16"/>
    </row>
    <row r="3278" spans="2:9" ht="13" x14ac:dyDescent="0.2">
      <c r="B3278" s="88"/>
      <c r="C3278"/>
      <c r="D3278"/>
      <c r="E3278" s="81"/>
      <c r="F3278" s="81"/>
      <c r="G3278"/>
      <c r="H3278"/>
      <c r="I3278" s="16"/>
    </row>
    <row r="3279" spans="2:9" ht="13" x14ac:dyDescent="0.2">
      <c r="B3279" s="88"/>
      <c r="C3279"/>
      <c r="D3279"/>
      <c r="E3279" s="81"/>
      <c r="F3279" s="81"/>
      <c r="G3279"/>
      <c r="H3279"/>
      <c r="I3279" s="16"/>
    </row>
    <row r="3280" spans="2:9" ht="13" x14ac:dyDescent="0.2">
      <c r="B3280" s="88"/>
      <c r="C3280"/>
      <c r="D3280"/>
      <c r="E3280" s="81"/>
      <c r="F3280" s="81"/>
      <c r="G3280"/>
      <c r="H3280"/>
      <c r="I3280" s="16"/>
    </row>
    <row r="3281" spans="2:9" ht="13" x14ac:dyDescent="0.2">
      <c r="B3281" s="88"/>
      <c r="C3281"/>
      <c r="D3281"/>
      <c r="E3281" s="81"/>
      <c r="F3281" s="81"/>
      <c r="G3281"/>
      <c r="H3281"/>
      <c r="I3281" s="16"/>
    </row>
    <row r="3282" spans="2:9" ht="13" x14ac:dyDescent="0.2">
      <c r="B3282" s="88"/>
      <c r="C3282"/>
      <c r="D3282"/>
      <c r="E3282" s="81"/>
      <c r="F3282" s="81"/>
      <c r="G3282"/>
      <c r="H3282"/>
      <c r="I3282" s="16"/>
    </row>
    <row r="3283" spans="2:9" ht="13" x14ac:dyDescent="0.2">
      <c r="B3283" s="88"/>
      <c r="C3283"/>
      <c r="D3283"/>
      <c r="E3283" s="81"/>
      <c r="F3283" s="81"/>
      <c r="G3283"/>
      <c r="H3283"/>
      <c r="I3283" s="16"/>
    </row>
    <row r="3284" spans="2:9" ht="13" x14ac:dyDescent="0.2">
      <c r="B3284" s="88"/>
      <c r="C3284"/>
      <c r="D3284"/>
      <c r="E3284" s="81"/>
      <c r="F3284" s="81"/>
      <c r="G3284"/>
      <c r="H3284"/>
      <c r="I3284" s="16"/>
    </row>
    <row r="3285" spans="2:9" ht="13" x14ac:dyDescent="0.2">
      <c r="B3285" s="88"/>
      <c r="C3285"/>
      <c r="D3285"/>
      <c r="E3285" s="81"/>
      <c r="F3285" s="81"/>
      <c r="G3285"/>
      <c r="H3285"/>
      <c r="I3285" s="16"/>
    </row>
    <row r="3286" spans="2:9" ht="13" x14ac:dyDescent="0.2">
      <c r="B3286" s="88"/>
      <c r="C3286"/>
      <c r="D3286"/>
      <c r="E3286" s="81"/>
      <c r="F3286" s="81"/>
      <c r="G3286"/>
      <c r="H3286"/>
      <c r="I3286" s="16"/>
    </row>
    <row r="3287" spans="2:9" ht="13" x14ac:dyDescent="0.2">
      <c r="B3287" s="88"/>
      <c r="C3287"/>
      <c r="D3287"/>
      <c r="E3287" s="81"/>
      <c r="F3287" s="81"/>
      <c r="G3287"/>
      <c r="H3287"/>
      <c r="I3287" s="16"/>
    </row>
    <row r="3288" spans="2:9" ht="13" x14ac:dyDescent="0.2">
      <c r="B3288" s="88"/>
      <c r="C3288"/>
      <c r="D3288"/>
      <c r="E3288" s="81"/>
      <c r="F3288" s="81"/>
      <c r="G3288"/>
      <c r="H3288"/>
      <c r="I3288" s="16"/>
    </row>
    <row r="3289" spans="2:9" ht="13" x14ac:dyDescent="0.2">
      <c r="B3289" s="88"/>
      <c r="C3289"/>
      <c r="D3289"/>
      <c r="E3289" s="81"/>
      <c r="F3289" s="81"/>
      <c r="G3289"/>
      <c r="H3289"/>
      <c r="I3289" s="16"/>
    </row>
    <row r="3290" spans="2:9" ht="13" x14ac:dyDescent="0.2">
      <c r="B3290" s="88"/>
      <c r="C3290"/>
      <c r="D3290"/>
      <c r="E3290" s="81"/>
      <c r="F3290" s="81"/>
      <c r="G3290"/>
      <c r="H3290"/>
      <c r="I3290" s="16"/>
    </row>
    <row r="3291" spans="2:9" ht="13" x14ac:dyDescent="0.2">
      <c r="B3291" s="88"/>
      <c r="C3291"/>
      <c r="D3291"/>
      <c r="E3291" s="81"/>
      <c r="F3291" s="81"/>
      <c r="G3291"/>
      <c r="H3291"/>
      <c r="I3291" s="16"/>
    </row>
    <row r="3292" spans="2:9" ht="13" x14ac:dyDescent="0.2">
      <c r="B3292" s="88"/>
      <c r="C3292"/>
      <c r="D3292"/>
      <c r="E3292" s="81"/>
      <c r="F3292" s="81"/>
      <c r="G3292"/>
      <c r="H3292"/>
      <c r="I3292" s="16"/>
    </row>
    <row r="3293" spans="2:9" ht="13" x14ac:dyDescent="0.2">
      <c r="B3293" s="88"/>
      <c r="C3293"/>
      <c r="D3293"/>
      <c r="E3293" s="81"/>
      <c r="F3293" s="81"/>
      <c r="G3293"/>
      <c r="H3293"/>
      <c r="I3293" s="16"/>
    </row>
    <row r="3294" spans="2:9" ht="13" x14ac:dyDescent="0.2">
      <c r="B3294" s="88"/>
      <c r="C3294"/>
      <c r="D3294"/>
      <c r="E3294" s="81"/>
      <c r="F3294" s="81"/>
      <c r="G3294"/>
      <c r="H3294"/>
      <c r="I3294" s="16"/>
    </row>
    <row r="3295" spans="2:9" ht="13" x14ac:dyDescent="0.2">
      <c r="B3295" s="88"/>
      <c r="C3295"/>
      <c r="D3295"/>
      <c r="E3295" s="81"/>
      <c r="F3295" s="81"/>
      <c r="G3295"/>
      <c r="H3295"/>
      <c r="I3295" s="16"/>
    </row>
    <row r="3296" spans="2:9" ht="13" x14ac:dyDescent="0.2">
      <c r="B3296" s="88"/>
      <c r="C3296"/>
      <c r="D3296"/>
      <c r="E3296" s="81"/>
      <c r="F3296" s="81"/>
      <c r="G3296"/>
      <c r="H3296"/>
      <c r="I3296" s="16"/>
    </row>
    <row r="3297" spans="2:9" ht="13" x14ac:dyDescent="0.2">
      <c r="B3297" s="88"/>
      <c r="C3297"/>
      <c r="D3297"/>
      <c r="E3297" s="81"/>
      <c r="F3297" s="81"/>
      <c r="G3297"/>
      <c r="H3297"/>
      <c r="I3297" s="16"/>
    </row>
    <row r="3298" spans="2:9" ht="13" x14ac:dyDescent="0.2">
      <c r="B3298" s="88"/>
      <c r="C3298"/>
      <c r="D3298"/>
      <c r="E3298" s="81"/>
      <c r="F3298" s="81"/>
      <c r="G3298"/>
      <c r="H3298"/>
      <c r="I3298" s="16"/>
    </row>
    <row r="3299" spans="2:9" ht="13" x14ac:dyDescent="0.2">
      <c r="B3299" s="88"/>
      <c r="C3299"/>
      <c r="D3299"/>
      <c r="E3299" s="81"/>
      <c r="F3299" s="81"/>
      <c r="G3299"/>
      <c r="H3299"/>
      <c r="I3299" s="16"/>
    </row>
    <row r="3300" spans="2:9" ht="13" x14ac:dyDescent="0.2">
      <c r="B3300" s="88"/>
      <c r="C3300"/>
      <c r="D3300"/>
      <c r="E3300" s="81"/>
      <c r="F3300" s="81"/>
      <c r="G3300"/>
      <c r="H3300"/>
      <c r="I3300" s="16"/>
    </row>
    <row r="3301" spans="2:9" ht="13" x14ac:dyDescent="0.2">
      <c r="B3301" s="88"/>
      <c r="C3301"/>
      <c r="D3301"/>
      <c r="E3301" s="81"/>
      <c r="F3301" s="81"/>
      <c r="G3301"/>
      <c r="H3301"/>
      <c r="I3301" s="16"/>
    </row>
    <row r="3302" spans="2:9" ht="13" x14ac:dyDescent="0.2">
      <c r="B3302" s="88"/>
      <c r="C3302"/>
      <c r="D3302"/>
      <c r="E3302" s="81"/>
      <c r="F3302" s="81"/>
      <c r="G3302"/>
      <c r="H3302"/>
      <c r="I3302" s="16"/>
    </row>
    <row r="3303" spans="2:9" ht="13" x14ac:dyDescent="0.2">
      <c r="B3303" s="88"/>
      <c r="C3303"/>
      <c r="D3303"/>
      <c r="E3303" s="81"/>
      <c r="F3303" s="81"/>
      <c r="G3303"/>
      <c r="H3303"/>
      <c r="I3303" s="16"/>
    </row>
    <row r="3304" spans="2:9" ht="13" x14ac:dyDescent="0.2">
      <c r="B3304" s="88"/>
      <c r="C3304"/>
      <c r="D3304"/>
      <c r="E3304" s="81"/>
      <c r="F3304" s="81"/>
      <c r="G3304"/>
      <c r="H3304"/>
      <c r="I3304" s="16"/>
    </row>
    <row r="3305" spans="2:9" ht="13" x14ac:dyDescent="0.2">
      <c r="B3305" s="88"/>
      <c r="C3305"/>
      <c r="D3305"/>
      <c r="E3305" s="81"/>
      <c r="F3305" s="81"/>
      <c r="G3305"/>
      <c r="H3305"/>
      <c r="I3305" s="16"/>
    </row>
    <row r="3306" spans="2:9" ht="13" x14ac:dyDescent="0.2">
      <c r="B3306" s="88"/>
      <c r="C3306"/>
      <c r="D3306"/>
      <c r="E3306" s="81"/>
      <c r="F3306" s="81"/>
      <c r="G3306"/>
      <c r="H3306"/>
      <c r="I3306" s="16"/>
    </row>
    <row r="3307" spans="2:9" ht="13" x14ac:dyDescent="0.2">
      <c r="B3307" s="88"/>
      <c r="C3307"/>
      <c r="D3307"/>
      <c r="E3307" s="81"/>
      <c r="F3307" s="81"/>
      <c r="G3307"/>
      <c r="H3307"/>
      <c r="I3307" s="16"/>
    </row>
    <row r="3308" spans="2:9" ht="13" x14ac:dyDescent="0.2">
      <c r="B3308" s="88"/>
      <c r="C3308"/>
      <c r="D3308"/>
      <c r="E3308" s="81"/>
      <c r="F3308" s="81"/>
      <c r="G3308"/>
      <c r="H3308"/>
      <c r="I3308" s="16"/>
    </row>
    <row r="3309" spans="2:9" ht="13" x14ac:dyDescent="0.2">
      <c r="B3309" s="88"/>
      <c r="C3309"/>
      <c r="D3309"/>
      <c r="E3309" s="81"/>
      <c r="F3309" s="81"/>
      <c r="G3309"/>
      <c r="H3309"/>
      <c r="I3309" s="16"/>
    </row>
    <row r="3310" spans="2:9" ht="13" x14ac:dyDescent="0.2">
      <c r="B3310" s="88"/>
      <c r="C3310"/>
      <c r="D3310"/>
      <c r="E3310" s="81"/>
      <c r="F3310" s="81"/>
      <c r="G3310"/>
      <c r="H3310"/>
      <c r="I3310" s="16"/>
    </row>
    <row r="3311" spans="2:9" ht="13" x14ac:dyDescent="0.2">
      <c r="B3311" s="88"/>
      <c r="C3311"/>
      <c r="D3311"/>
      <c r="E3311" s="81"/>
      <c r="F3311" s="81"/>
      <c r="G3311"/>
      <c r="H3311"/>
      <c r="I3311" s="16"/>
    </row>
    <row r="3312" spans="2:9" ht="13" x14ac:dyDescent="0.2">
      <c r="B3312" s="88"/>
      <c r="C3312"/>
      <c r="D3312"/>
      <c r="E3312" s="81"/>
      <c r="F3312" s="81"/>
      <c r="G3312"/>
      <c r="H3312"/>
      <c r="I3312" s="16"/>
    </row>
    <row r="3313" spans="2:9" ht="13" x14ac:dyDescent="0.2">
      <c r="B3313" s="88"/>
      <c r="C3313"/>
      <c r="D3313"/>
      <c r="E3313" s="81"/>
      <c r="F3313" s="81"/>
      <c r="G3313"/>
      <c r="H3313"/>
      <c r="I3313" s="16"/>
    </row>
    <row r="3314" spans="2:9" ht="13" x14ac:dyDescent="0.2">
      <c r="B3314" s="88"/>
      <c r="C3314"/>
      <c r="D3314"/>
      <c r="E3314" s="81"/>
      <c r="F3314" s="81"/>
      <c r="G3314"/>
      <c r="H3314"/>
      <c r="I3314" s="16"/>
    </row>
    <row r="3315" spans="2:9" ht="13" x14ac:dyDescent="0.2">
      <c r="B3315" s="88"/>
      <c r="C3315"/>
      <c r="D3315"/>
      <c r="E3315" s="81"/>
      <c r="F3315" s="81"/>
      <c r="G3315"/>
      <c r="H3315"/>
      <c r="I3315" s="16"/>
    </row>
    <row r="3316" spans="2:9" ht="13" x14ac:dyDescent="0.2">
      <c r="B3316" s="88"/>
      <c r="C3316"/>
      <c r="D3316"/>
      <c r="E3316" s="81"/>
      <c r="F3316" s="81"/>
      <c r="G3316"/>
      <c r="H3316"/>
      <c r="I3316" s="16"/>
    </row>
    <row r="3317" spans="2:9" ht="13" x14ac:dyDescent="0.2">
      <c r="B3317" s="88"/>
      <c r="C3317"/>
      <c r="D3317"/>
      <c r="E3317" s="81"/>
      <c r="F3317" s="81"/>
      <c r="G3317"/>
      <c r="H3317"/>
      <c r="I3317" s="16"/>
    </row>
    <row r="3318" spans="2:9" ht="13" x14ac:dyDescent="0.2">
      <c r="B3318" s="88"/>
      <c r="C3318"/>
      <c r="D3318"/>
      <c r="E3318" s="81"/>
      <c r="F3318" s="81"/>
      <c r="G3318"/>
      <c r="H3318"/>
      <c r="I3318" s="16"/>
    </row>
    <row r="3319" spans="2:9" ht="13" x14ac:dyDescent="0.2">
      <c r="B3319" s="88"/>
      <c r="C3319"/>
      <c r="D3319"/>
      <c r="E3319" s="81"/>
      <c r="F3319" s="81"/>
      <c r="G3319"/>
      <c r="H3319"/>
      <c r="I3319" s="16"/>
    </row>
    <row r="3320" spans="2:9" ht="13" x14ac:dyDescent="0.2">
      <c r="B3320" s="88"/>
      <c r="C3320"/>
      <c r="D3320"/>
      <c r="E3320" s="81"/>
      <c r="F3320" s="81"/>
      <c r="G3320"/>
      <c r="H3320"/>
      <c r="I3320" s="16"/>
    </row>
    <row r="3321" spans="2:9" ht="13" x14ac:dyDescent="0.2">
      <c r="B3321" s="88"/>
      <c r="C3321"/>
      <c r="D3321"/>
      <c r="E3321" s="81"/>
      <c r="F3321" s="81"/>
      <c r="G3321"/>
      <c r="H3321"/>
      <c r="I3321" s="16"/>
    </row>
    <row r="3322" spans="2:9" ht="13" x14ac:dyDescent="0.2">
      <c r="B3322" s="88"/>
      <c r="C3322"/>
      <c r="D3322"/>
      <c r="E3322" s="81"/>
      <c r="F3322" s="81"/>
      <c r="G3322"/>
      <c r="H3322"/>
      <c r="I3322" s="16"/>
    </row>
    <row r="3323" spans="2:9" ht="13" x14ac:dyDescent="0.2">
      <c r="B3323" s="88"/>
      <c r="C3323"/>
      <c r="D3323"/>
      <c r="E3323" s="81"/>
      <c r="F3323" s="81"/>
      <c r="G3323"/>
      <c r="H3323"/>
      <c r="I3323" s="16"/>
    </row>
    <row r="3324" spans="2:9" ht="13" x14ac:dyDescent="0.2">
      <c r="B3324" s="88"/>
      <c r="C3324"/>
      <c r="D3324"/>
      <c r="E3324" s="81"/>
      <c r="F3324" s="81"/>
      <c r="G3324"/>
      <c r="H3324"/>
      <c r="I3324" s="16"/>
    </row>
    <row r="3325" spans="2:9" ht="13" x14ac:dyDescent="0.2">
      <c r="B3325" s="88"/>
      <c r="C3325"/>
      <c r="D3325"/>
      <c r="E3325" s="81"/>
      <c r="F3325" s="81"/>
      <c r="G3325"/>
      <c r="H3325"/>
      <c r="I3325" s="16"/>
    </row>
    <row r="3326" spans="2:9" ht="13" x14ac:dyDescent="0.2">
      <c r="B3326" s="88"/>
      <c r="C3326"/>
      <c r="D3326"/>
      <c r="E3326" s="81"/>
      <c r="F3326" s="81"/>
      <c r="G3326"/>
      <c r="H3326"/>
      <c r="I3326" s="16"/>
    </row>
    <row r="3327" spans="2:9" ht="13" x14ac:dyDescent="0.2">
      <c r="B3327" s="88"/>
      <c r="C3327"/>
      <c r="D3327"/>
      <c r="E3327" s="81"/>
      <c r="F3327" s="81"/>
      <c r="G3327"/>
      <c r="H3327"/>
      <c r="I3327" s="16"/>
    </row>
    <row r="3328" spans="2:9" ht="13" x14ac:dyDescent="0.2">
      <c r="B3328" s="88"/>
      <c r="C3328"/>
      <c r="D3328"/>
      <c r="E3328" s="81"/>
      <c r="F3328" s="81"/>
      <c r="G3328"/>
      <c r="H3328"/>
      <c r="I3328" s="16"/>
    </row>
    <row r="3329" spans="2:9" ht="13" x14ac:dyDescent="0.2">
      <c r="B3329" s="88"/>
      <c r="C3329"/>
      <c r="D3329"/>
      <c r="E3329" s="81"/>
      <c r="F3329" s="81"/>
      <c r="G3329"/>
      <c r="H3329"/>
      <c r="I3329" s="16"/>
    </row>
    <row r="3330" spans="2:9" ht="13" x14ac:dyDescent="0.2">
      <c r="B3330" s="88"/>
      <c r="C3330"/>
      <c r="D3330"/>
      <c r="E3330" s="81"/>
      <c r="F3330" s="81"/>
      <c r="G3330"/>
      <c r="H3330"/>
      <c r="I3330" s="16"/>
    </row>
    <row r="3331" spans="2:9" ht="13" x14ac:dyDescent="0.2">
      <c r="B3331" s="88"/>
      <c r="C3331"/>
      <c r="D3331"/>
      <c r="E3331" s="81"/>
      <c r="F3331" s="81"/>
      <c r="G3331"/>
      <c r="H3331"/>
      <c r="I3331" s="16"/>
    </row>
    <row r="3332" spans="2:9" ht="13" x14ac:dyDescent="0.2">
      <c r="B3332" s="88"/>
      <c r="C3332"/>
      <c r="D3332"/>
      <c r="E3332" s="81"/>
      <c r="F3332" s="81"/>
      <c r="G3332"/>
      <c r="H3332"/>
      <c r="I3332" s="16"/>
    </row>
    <row r="3333" spans="2:9" ht="13" x14ac:dyDescent="0.2">
      <c r="B3333" s="88"/>
      <c r="C3333"/>
      <c r="D3333"/>
      <c r="E3333" s="81"/>
      <c r="F3333" s="81"/>
      <c r="G3333"/>
      <c r="H3333"/>
      <c r="I3333" s="16"/>
    </row>
    <row r="3334" spans="2:9" ht="13" x14ac:dyDescent="0.2">
      <c r="B3334" s="88"/>
      <c r="C3334"/>
      <c r="D3334"/>
      <c r="E3334" s="81"/>
      <c r="F3334" s="81"/>
      <c r="G3334"/>
      <c r="H3334"/>
      <c r="I3334" s="16"/>
    </row>
    <row r="3335" spans="2:9" ht="13" x14ac:dyDescent="0.2">
      <c r="B3335" s="88"/>
      <c r="C3335"/>
      <c r="D3335"/>
      <c r="E3335" s="81"/>
      <c r="F3335" s="81"/>
      <c r="G3335"/>
      <c r="H3335"/>
      <c r="I3335" s="16"/>
    </row>
    <row r="3336" spans="2:9" ht="13" x14ac:dyDescent="0.2">
      <c r="B3336" s="88"/>
      <c r="C3336"/>
      <c r="D3336"/>
      <c r="E3336" s="81"/>
      <c r="F3336" s="81"/>
      <c r="G3336"/>
      <c r="H3336"/>
      <c r="I3336" s="16"/>
    </row>
    <row r="3337" spans="2:9" ht="13" x14ac:dyDescent="0.2">
      <c r="B3337" s="88"/>
      <c r="C3337"/>
      <c r="D3337"/>
      <c r="E3337" s="81"/>
      <c r="F3337" s="81"/>
      <c r="G3337"/>
      <c r="H3337"/>
      <c r="I3337" s="16"/>
    </row>
    <row r="3338" spans="2:9" ht="13" x14ac:dyDescent="0.2">
      <c r="B3338" s="88"/>
      <c r="C3338"/>
      <c r="D3338"/>
      <c r="E3338" s="81"/>
      <c r="F3338" s="81"/>
      <c r="G3338"/>
      <c r="H3338"/>
      <c r="I3338" s="16"/>
    </row>
    <row r="3339" spans="2:9" ht="13" x14ac:dyDescent="0.2">
      <c r="B3339" s="88"/>
      <c r="C3339"/>
      <c r="D3339"/>
      <c r="E3339" s="81"/>
      <c r="F3339" s="81"/>
      <c r="G3339"/>
      <c r="H3339"/>
      <c r="I3339" s="16"/>
    </row>
    <row r="3340" spans="2:9" ht="13" x14ac:dyDescent="0.2">
      <c r="B3340" s="88"/>
      <c r="C3340"/>
      <c r="D3340"/>
      <c r="E3340" s="81"/>
      <c r="F3340" s="81"/>
      <c r="G3340"/>
      <c r="H3340"/>
      <c r="I3340" s="16"/>
    </row>
    <row r="3341" spans="2:9" ht="13" x14ac:dyDescent="0.2">
      <c r="B3341" s="88"/>
      <c r="C3341"/>
      <c r="D3341"/>
      <c r="E3341" s="81"/>
      <c r="F3341" s="81"/>
      <c r="G3341"/>
      <c r="H3341"/>
      <c r="I3341" s="16"/>
    </row>
    <row r="3342" spans="2:9" ht="13" x14ac:dyDescent="0.2">
      <c r="B3342" s="88"/>
      <c r="C3342"/>
      <c r="D3342"/>
      <c r="E3342" s="81"/>
      <c r="F3342" s="81"/>
      <c r="G3342"/>
      <c r="H3342"/>
      <c r="I3342" s="16"/>
    </row>
    <row r="3343" spans="2:9" ht="13" x14ac:dyDescent="0.2">
      <c r="B3343" s="88"/>
      <c r="C3343"/>
      <c r="D3343"/>
      <c r="E3343" s="81"/>
      <c r="F3343" s="81"/>
      <c r="G3343"/>
      <c r="H3343"/>
      <c r="I3343" s="16"/>
    </row>
    <row r="3344" spans="2:9" ht="13" x14ac:dyDescent="0.2">
      <c r="B3344" s="88"/>
      <c r="C3344"/>
      <c r="D3344"/>
      <c r="E3344" s="81"/>
      <c r="F3344" s="81"/>
      <c r="G3344"/>
      <c r="H3344"/>
      <c r="I3344" s="16"/>
    </row>
    <row r="3345" spans="2:9" ht="13" x14ac:dyDescent="0.2">
      <c r="B3345" s="88"/>
      <c r="C3345"/>
      <c r="D3345"/>
      <c r="E3345" s="81"/>
      <c r="F3345" s="81"/>
      <c r="G3345"/>
      <c r="H3345"/>
      <c r="I3345" s="16"/>
    </row>
    <row r="3346" spans="2:9" ht="13" x14ac:dyDescent="0.2">
      <c r="B3346" s="88"/>
      <c r="C3346"/>
      <c r="D3346"/>
      <c r="E3346" s="81"/>
      <c r="F3346" s="81"/>
      <c r="G3346"/>
      <c r="H3346"/>
      <c r="I3346" s="16"/>
    </row>
    <row r="3347" spans="2:9" ht="13" x14ac:dyDescent="0.2">
      <c r="B3347" s="88"/>
      <c r="C3347"/>
      <c r="D3347"/>
      <c r="E3347" s="81"/>
      <c r="F3347" s="81"/>
      <c r="G3347"/>
      <c r="H3347"/>
      <c r="I3347" s="16"/>
    </row>
    <row r="3348" spans="2:9" ht="13" x14ac:dyDescent="0.2">
      <c r="B3348" s="88"/>
      <c r="C3348"/>
      <c r="D3348"/>
      <c r="E3348" s="81"/>
      <c r="F3348" s="81"/>
      <c r="G3348"/>
      <c r="H3348"/>
      <c r="I3348" s="16"/>
    </row>
    <row r="3349" spans="2:9" ht="13" x14ac:dyDescent="0.2">
      <c r="B3349" s="88"/>
      <c r="C3349"/>
      <c r="D3349"/>
      <c r="E3349" s="81"/>
      <c r="F3349" s="81"/>
      <c r="G3349"/>
      <c r="H3349"/>
      <c r="I3349" s="16"/>
    </row>
    <row r="3350" spans="2:9" ht="13" x14ac:dyDescent="0.2">
      <c r="B3350" s="88"/>
      <c r="C3350"/>
      <c r="D3350"/>
      <c r="E3350" s="81"/>
      <c r="F3350" s="81"/>
      <c r="G3350"/>
      <c r="H3350"/>
      <c r="I3350" s="16"/>
    </row>
    <row r="3351" spans="2:9" ht="13" x14ac:dyDescent="0.2">
      <c r="B3351" s="88"/>
      <c r="C3351"/>
      <c r="D3351"/>
      <c r="E3351" s="81"/>
      <c r="F3351" s="81"/>
      <c r="G3351"/>
      <c r="H3351"/>
      <c r="I3351" s="16"/>
    </row>
    <row r="3352" spans="2:9" ht="13" x14ac:dyDescent="0.2">
      <c r="B3352" s="88"/>
      <c r="C3352"/>
      <c r="D3352"/>
      <c r="E3352" s="81"/>
      <c r="F3352" s="81"/>
      <c r="G3352"/>
      <c r="H3352"/>
      <c r="I3352" s="16"/>
    </row>
    <row r="3353" spans="2:9" ht="13" x14ac:dyDescent="0.2">
      <c r="B3353" s="88"/>
      <c r="C3353"/>
      <c r="D3353"/>
      <c r="E3353" s="81"/>
      <c r="F3353" s="81"/>
      <c r="G3353"/>
      <c r="H3353"/>
      <c r="I3353" s="16"/>
    </row>
    <row r="3354" spans="2:9" ht="13" x14ac:dyDescent="0.2">
      <c r="B3354" s="88"/>
      <c r="C3354"/>
      <c r="D3354"/>
      <c r="E3354" s="81"/>
      <c r="F3354" s="81"/>
      <c r="G3354"/>
      <c r="H3354"/>
      <c r="I3354" s="16"/>
    </row>
    <row r="3355" spans="2:9" ht="13" x14ac:dyDescent="0.2">
      <c r="B3355" s="88"/>
      <c r="C3355"/>
      <c r="D3355"/>
      <c r="E3355" s="81"/>
      <c r="F3355" s="81"/>
      <c r="G3355"/>
      <c r="H3355"/>
      <c r="I3355" s="16"/>
    </row>
    <row r="3356" spans="2:9" ht="13" x14ac:dyDescent="0.2">
      <c r="B3356" s="88"/>
      <c r="C3356"/>
      <c r="D3356"/>
      <c r="E3356" s="81"/>
      <c r="F3356" s="81"/>
      <c r="G3356"/>
      <c r="H3356"/>
      <c r="I3356" s="16"/>
    </row>
    <row r="3357" spans="2:9" ht="13" x14ac:dyDescent="0.2">
      <c r="B3357" s="88"/>
      <c r="C3357"/>
      <c r="D3357"/>
      <c r="E3357" s="81"/>
      <c r="F3357" s="81"/>
      <c r="G3357"/>
      <c r="H3357"/>
      <c r="I3357" s="16"/>
    </row>
    <row r="3358" spans="2:9" ht="13" x14ac:dyDescent="0.2">
      <c r="B3358" s="88"/>
      <c r="C3358"/>
      <c r="D3358"/>
      <c r="E3358" s="81"/>
      <c r="F3358" s="81"/>
      <c r="G3358"/>
      <c r="H3358"/>
      <c r="I3358" s="16"/>
    </row>
    <row r="3359" spans="2:9" ht="13" x14ac:dyDescent="0.2">
      <c r="B3359" s="88"/>
      <c r="C3359"/>
      <c r="D3359"/>
      <c r="E3359" s="81"/>
      <c r="F3359" s="81"/>
      <c r="G3359"/>
      <c r="H3359"/>
      <c r="I3359" s="16"/>
    </row>
    <row r="3360" spans="2:9" ht="13" x14ac:dyDescent="0.2">
      <c r="B3360" s="88"/>
      <c r="C3360"/>
      <c r="D3360"/>
      <c r="E3360" s="81"/>
      <c r="F3360" s="81"/>
      <c r="G3360"/>
      <c r="H3360"/>
      <c r="I3360" s="16"/>
    </row>
    <row r="3361" spans="2:9" ht="13" x14ac:dyDescent="0.2">
      <c r="B3361" s="88"/>
      <c r="C3361"/>
      <c r="D3361"/>
      <c r="E3361" s="81"/>
      <c r="F3361" s="81"/>
      <c r="G3361"/>
      <c r="H3361"/>
      <c r="I3361" s="16"/>
    </row>
    <row r="3362" spans="2:9" ht="13" x14ac:dyDescent="0.2">
      <c r="B3362" s="88"/>
      <c r="C3362"/>
      <c r="D3362"/>
      <c r="E3362" s="81"/>
      <c r="F3362" s="81"/>
      <c r="G3362"/>
      <c r="H3362"/>
      <c r="I3362" s="16"/>
    </row>
    <row r="3363" spans="2:9" ht="13" x14ac:dyDescent="0.2">
      <c r="B3363" s="88"/>
      <c r="C3363"/>
      <c r="D3363"/>
      <c r="E3363" s="81"/>
      <c r="F3363" s="81"/>
      <c r="G3363"/>
      <c r="H3363"/>
      <c r="I3363" s="16"/>
    </row>
    <row r="3364" spans="2:9" ht="13" x14ac:dyDescent="0.2">
      <c r="B3364" s="88"/>
      <c r="C3364"/>
      <c r="D3364"/>
      <c r="E3364" s="81"/>
      <c r="F3364" s="81"/>
      <c r="G3364"/>
      <c r="H3364"/>
      <c r="I3364" s="16"/>
    </row>
    <row r="3365" spans="2:9" ht="13" x14ac:dyDescent="0.2">
      <c r="B3365" s="88"/>
      <c r="C3365"/>
      <c r="D3365"/>
      <c r="E3365" s="81"/>
      <c r="F3365" s="81"/>
      <c r="G3365"/>
      <c r="H3365"/>
      <c r="I3365" s="16"/>
    </row>
    <row r="3366" spans="2:9" ht="13" x14ac:dyDescent="0.2">
      <c r="B3366" s="88"/>
      <c r="C3366"/>
      <c r="D3366"/>
      <c r="E3366" s="81"/>
      <c r="F3366" s="81"/>
      <c r="G3366"/>
      <c r="H3366"/>
      <c r="I3366" s="16"/>
    </row>
    <row r="3367" spans="2:9" ht="13" x14ac:dyDescent="0.2">
      <c r="B3367" s="88"/>
      <c r="C3367"/>
      <c r="D3367"/>
      <c r="E3367" s="81"/>
      <c r="F3367" s="81"/>
      <c r="G3367"/>
      <c r="H3367"/>
      <c r="I3367" s="16"/>
    </row>
    <row r="3368" spans="2:9" ht="13" x14ac:dyDescent="0.2">
      <c r="B3368" s="88"/>
      <c r="C3368"/>
      <c r="D3368"/>
      <c r="E3368" s="81"/>
      <c r="F3368" s="81"/>
      <c r="G3368"/>
      <c r="H3368"/>
      <c r="I3368" s="16"/>
    </row>
    <row r="3369" spans="2:9" ht="13" x14ac:dyDescent="0.2">
      <c r="B3369" s="88"/>
      <c r="C3369"/>
      <c r="D3369"/>
      <c r="E3369" s="81"/>
      <c r="F3369" s="81"/>
      <c r="G3369"/>
      <c r="H3369"/>
      <c r="I3369" s="16"/>
    </row>
    <row r="3370" spans="2:9" ht="13" x14ac:dyDescent="0.2">
      <c r="B3370" s="88"/>
      <c r="C3370"/>
      <c r="D3370"/>
      <c r="E3370" s="81"/>
      <c r="F3370" s="81"/>
      <c r="G3370"/>
      <c r="H3370"/>
      <c r="I3370" s="16"/>
    </row>
    <row r="3371" spans="2:9" ht="13" x14ac:dyDescent="0.2">
      <c r="B3371" s="88"/>
      <c r="C3371"/>
      <c r="D3371"/>
      <c r="E3371" s="81"/>
      <c r="F3371" s="81"/>
      <c r="G3371"/>
      <c r="H3371"/>
      <c r="I3371" s="16"/>
    </row>
    <row r="3372" spans="2:9" ht="13" x14ac:dyDescent="0.2">
      <c r="B3372" s="88"/>
      <c r="C3372"/>
      <c r="D3372"/>
      <c r="E3372" s="81"/>
      <c r="F3372" s="81"/>
      <c r="G3372"/>
      <c r="H3372"/>
      <c r="I3372" s="16"/>
    </row>
    <row r="3373" spans="2:9" ht="13" x14ac:dyDescent="0.2">
      <c r="B3373" s="88"/>
      <c r="C3373"/>
      <c r="D3373"/>
      <c r="E3373" s="81"/>
      <c r="F3373" s="81"/>
      <c r="G3373"/>
      <c r="H3373"/>
      <c r="I3373" s="16"/>
    </row>
    <row r="3374" spans="2:9" ht="13" x14ac:dyDescent="0.2">
      <c r="B3374" s="88"/>
      <c r="C3374"/>
      <c r="D3374"/>
      <c r="E3374" s="81"/>
      <c r="F3374" s="81"/>
      <c r="G3374"/>
      <c r="H3374"/>
      <c r="I3374" s="16"/>
    </row>
    <row r="3375" spans="2:9" ht="13" x14ac:dyDescent="0.2">
      <c r="B3375" s="88"/>
      <c r="C3375"/>
      <c r="D3375"/>
      <c r="E3375" s="81"/>
      <c r="F3375" s="81"/>
      <c r="G3375"/>
      <c r="H3375"/>
      <c r="I3375" s="16"/>
    </row>
    <row r="3376" spans="2:9" ht="13" x14ac:dyDescent="0.2">
      <c r="B3376" s="88"/>
      <c r="C3376"/>
      <c r="D3376"/>
      <c r="E3376" s="81"/>
      <c r="F3376" s="81"/>
      <c r="G3376"/>
      <c r="H3376"/>
      <c r="I3376" s="16"/>
    </row>
    <row r="3377" spans="2:9" ht="13" x14ac:dyDescent="0.2">
      <c r="B3377" s="88"/>
      <c r="C3377"/>
      <c r="D3377"/>
      <c r="E3377" s="81"/>
      <c r="F3377" s="81"/>
      <c r="G3377"/>
      <c r="H3377"/>
      <c r="I3377" s="16"/>
    </row>
    <row r="3378" spans="2:9" ht="13" x14ac:dyDescent="0.2">
      <c r="B3378" s="88"/>
      <c r="C3378"/>
      <c r="D3378"/>
      <c r="E3378" s="81"/>
      <c r="F3378" s="81"/>
      <c r="G3378"/>
      <c r="H3378"/>
      <c r="I3378" s="16"/>
    </row>
    <row r="3379" spans="2:9" ht="13" x14ac:dyDescent="0.2">
      <c r="B3379" s="88"/>
      <c r="C3379"/>
      <c r="D3379"/>
      <c r="E3379" s="81"/>
      <c r="F3379" s="81"/>
      <c r="G3379"/>
      <c r="H3379"/>
      <c r="I3379" s="16"/>
    </row>
    <row r="3380" spans="2:9" ht="13" x14ac:dyDescent="0.2">
      <c r="B3380" s="88"/>
      <c r="C3380"/>
      <c r="D3380"/>
      <c r="E3380" s="81"/>
      <c r="F3380" s="81"/>
      <c r="G3380"/>
      <c r="H3380"/>
      <c r="I3380" s="16"/>
    </row>
    <row r="3381" spans="2:9" ht="13" x14ac:dyDescent="0.2">
      <c r="B3381" s="88"/>
      <c r="C3381"/>
      <c r="D3381"/>
      <c r="E3381" s="81"/>
      <c r="F3381" s="81"/>
      <c r="G3381"/>
      <c r="H3381"/>
      <c r="I3381" s="16"/>
    </row>
    <row r="3382" spans="2:9" ht="13" x14ac:dyDescent="0.2">
      <c r="B3382" s="88"/>
      <c r="C3382"/>
      <c r="D3382"/>
      <c r="E3382" s="81"/>
      <c r="F3382" s="81"/>
      <c r="G3382"/>
      <c r="H3382"/>
      <c r="I3382" s="16"/>
    </row>
    <row r="3383" spans="2:9" ht="13" x14ac:dyDescent="0.2">
      <c r="B3383" s="88"/>
      <c r="C3383"/>
      <c r="D3383"/>
      <c r="E3383" s="81"/>
      <c r="F3383" s="81"/>
      <c r="G3383"/>
      <c r="H3383"/>
      <c r="I3383" s="16"/>
    </row>
    <row r="3384" spans="2:9" ht="13" x14ac:dyDescent="0.2">
      <c r="B3384" s="88"/>
      <c r="C3384"/>
      <c r="D3384"/>
      <c r="E3384" s="81"/>
      <c r="F3384" s="81"/>
      <c r="G3384"/>
      <c r="H3384"/>
      <c r="I3384" s="16"/>
    </row>
    <row r="3385" spans="2:9" ht="13" x14ac:dyDescent="0.2">
      <c r="B3385" s="88"/>
      <c r="C3385"/>
      <c r="D3385"/>
      <c r="E3385" s="81"/>
      <c r="F3385" s="81"/>
      <c r="G3385"/>
      <c r="H3385"/>
      <c r="I3385" s="16"/>
    </row>
    <row r="3386" spans="2:9" ht="13" x14ac:dyDescent="0.2">
      <c r="B3386" s="88"/>
      <c r="C3386"/>
      <c r="D3386"/>
      <c r="E3386" s="81"/>
      <c r="F3386" s="81"/>
      <c r="G3386"/>
      <c r="H3386"/>
      <c r="I3386" s="16"/>
    </row>
    <row r="3387" spans="2:9" ht="13" x14ac:dyDescent="0.2">
      <c r="B3387" s="88"/>
      <c r="C3387"/>
      <c r="D3387"/>
      <c r="E3387" s="81"/>
      <c r="F3387" s="81"/>
      <c r="G3387"/>
      <c r="H3387"/>
      <c r="I3387" s="16"/>
    </row>
    <row r="3388" spans="2:9" ht="13" x14ac:dyDescent="0.2">
      <c r="B3388" s="88"/>
      <c r="C3388"/>
      <c r="D3388"/>
      <c r="E3388" s="81"/>
      <c r="F3388" s="81"/>
      <c r="G3388"/>
      <c r="H3388"/>
      <c r="I3388" s="16"/>
    </row>
    <row r="3389" spans="2:9" ht="13" x14ac:dyDescent="0.2">
      <c r="B3389" s="88"/>
      <c r="C3389"/>
      <c r="D3389"/>
      <c r="E3389" s="81"/>
      <c r="F3389" s="81"/>
      <c r="G3389"/>
      <c r="H3389"/>
      <c r="I3389" s="16"/>
    </row>
    <row r="3390" spans="2:9" ht="13" x14ac:dyDescent="0.2">
      <c r="B3390" s="88"/>
      <c r="C3390"/>
      <c r="D3390"/>
      <c r="E3390" s="81"/>
      <c r="F3390" s="81"/>
      <c r="G3390"/>
      <c r="H3390"/>
      <c r="I3390" s="16"/>
    </row>
    <row r="3391" spans="2:9" ht="13" x14ac:dyDescent="0.2">
      <c r="B3391" s="88"/>
      <c r="C3391"/>
      <c r="D3391"/>
      <c r="E3391" s="81"/>
      <c r="F3391" s="81"/>
      <c r="G3391"/>
      <c r="H3391"/>
      <c r="I3391" s="16"/>
    </row>
    <row r="3392" spans="2:9" ht="13" x14ac:dyDescent="0.2">
      <c r="B3392" s="88"/>
      <c r="C3392"/>
      <c r="D3392"/>
      <c r="E3392" s="81"/>
      <c r="F3392" s="81"/>
      <c r="G3392"/>
      <c r="H3392"/>
      <c r="I3392" s="16"/>
    </row>
    <row r="3393" spans="2:9" ht="13" x14ac:dyDescent="0.2">
      <c r="B3393" s="88"/>
      <c r="C3393"/>
      <c r="D3393"/>
      <c r="E3393" s="81"/>
      <c r="F3393" s="81"/>
      <c r="G3393"/>
      <c r="H3393"/>
      <c r="I3393" s="16"/>
    </row>
    <row r="3394" spans="2:9" ht="13" x14ac:dyDescent="0.2">
      <c r="B3394" s="88"/>
      <c r="C3394"/>
      <c r="D3394"/>
      <c r="E3394" s="81"/>
      <c r="F3394" s="81"/>
      <c r="G3394"/>
      <c r="H3394"/>
      <c r="I3394" s="16"/>
    </row>
    <row r="3395" spans="2:9" ht="13" x14ac:dyDescent="0.2">
      <c r="B3395" s="88"/>
      <c r="C3395"/>
      <c r="D3395"/>
      <c r="E3395" s="81"/>
      <c r="F3395" s="81"/>
      <c r="G3395"/>
      <c r="H3395"/>
      <c r="I3395" s="16"/>
    </row>
    <row r="3396" spans="2:9" ht="13" x14ac:dyDescent="0.2">
      <c r="B3396" s="88"/>
      <c r="C3396"/>
      <c r="D3396"/>
      <c r="E3396" s="81"/>
      <c r="F3396" s="81"/>
      <c r="G3396"/>
      <c r="H3396"/>
      <c r="I3396" s="16"/>
    </row>
    <row r="3397" spans="2:9" ht="13" x14ac:dyDescent="0.2">
      <c r="B3397" s="88"/>
      <c r="C3397"/>
      <c r="D3397"/>
      <c r="E3397" s="81"/>
      <c r="F3397" s="81"/>
      <c r="G3397"/>
      <c r="H3397"/>
      <c r="I3397" s="16"/>
    </row>
    <row r="3398" spans="2:9" ht="13" x14ac:dyDescent="0.2">
      <c r="B3398" s="88"/>
      <c r="C3398"/>
      <c r="D3398"/>
      <c r="E3398" s="81"/>
      <c r="F3398" s="81"/>
      <c r="G3398"/>
      <c r="H3398"/>
      <c r="I3398" s="16"/>
    </row>
    <row r="3399" spans="2:9" ht="13" x14ac:dyDescent="0.2">
      <c r="B3399" s="88"/>
      <c r="C3399"/>
      <c r="D3399"/>
      <c r="E3399" s="81"/>
      <c r="F3399" s="81"/>
      <c r="G3399"/>
      <c r="H3399"/>
      <c r="I3399" s="16"/>
    </row>
    <row r="3400" spans="2:9" ht="13" x14ac:dyDescent="0.2">
      <c r="B3400" s="88"/>
      <c r="C3400"/>
      <c r="D3400"/>
      <c r="E3400" s="81"/>
      <c r="F3400" s="81"/>
      <c r="G3400"/>
      <c r="H3400"/>
      <c r="I3400" s="16"/>
    </row>
    <row r="3401" spans="2:9" ht="13" x14ac:dyDescent="0.2">
      <c r="B3401" s="88"/>
      <c r="C3401"/>
      <c r="D3401"/>
      <c r="E3401" s="81"/>
      <c r="F3401" s="81"/>
      <c r="G3401"/>
      <c r="H3401"/>
      <c r="I3401" s="16"/>
    </row>
    <row r="3402" spans="2:9" ht="13" x14ac:dyDescent="0.2">
      <c r="B3402" s="88"/>
      <c r="C3402"/>
      <c r="D3402"/>
      <c r="E3402" s="81"/>
      <c r="F3402" s="81"/>
      <c r="G3402"/>
      <c r="H3402"/>
      <c r="I3402" s="16"/>
    </row>
    <row r="3403" spans="2:9" ht="13" x14ac:dyDescent="0.2">
      <c r="B3403" s="88"/>
      <c r="C3403"/>
      <c r="D3403"/>
      <c r="E3403" s="81"/>
      <c r="F3403" s="81"/>
      <c r="G3403"/>
      <c r="H3403"/>
      <c r="I3403" s="16"/>
    </row>
    <row r="3404" spans="2:9" ht="13" x14ac:dyDescent="0.2">
      <c r="B3404" s="88"/>
      <c r="C3404"/>
      <c r="D3404"/>
      <c r="E3404" s="81"/>
      <c r="F3404" s="81"/>
      <c r="G3404"/>
      <c r="H3404"/>
      <c r="I3404" s="16"/>
    </row>
    <row r="3405" spans="2:9" ht="13" x14ac:dyDescent="0.2">
      <c r="B3405" s="88"/>
      <c r="C3405"/>
      <c r="D3405"/>
      <c r="E3405" s="81"/>
      <c r="F3405" s="81"/>
      <c r="G3405"/>
      <c r="H3405"/>
      <c r="I3405" s="16"/>
    </row>
    <row r="3406" spans="2:9" ht="13" x14ac:dyDescent="0.2">
      <c r="B3406" s="88"/>
      <c r="C3406"/>
      <c r="D3406"/>
      <c r="E3406" s="81"/>
      <c r="F3406" s="81"/>
      <c r="G3406"/>
      <c r="H3406"/>
      <c r="I3406" s="16"/>
    </row>
    <row r="3407" spans="2:9" ht="13" x14ac:dyDescent="0.2">
      <c r="B3407" s="88"/>
      <c r="C3407"/>
      <c r="D3407"/>
      <c r="E3407" s="81"/>
      <c r="F3407" s="81"/>
      <c r="G3407"/>
      <c r="H3407"/>
      <c r="I3407" s="16"/>
    </row>
    <row r="3408" spans="2:9" ht="13" x14ac:dyDescent="0.2">
      <c r="B3408" s="88"/>
      <c r="C3408"/>
      <c r="D3408"/>
      <c r="E3408" s="81"/>
      <c r="F3408" s="81"/>
      <c r="G3408"/>
      <c r="H3408"/>
      <c r="I3408" s="16"/>
    </row>
    <row r="3409" spans="2:9" ht="13" x14ac:dyDescent="0.2">
      <c r="B3409" s="88"/>
      <c r="C3409"/>
      <c r="D3409"/>
      <c r="E3409" s="81"/>
      <c r="F3409" s="81"/>
      <c r="G3409"/>
      <c r="H3409"/>
      <c r="I3409" s="16"/>
    </row>
    <row r="3410" spans="2:9" ht="13" x14ac:dyDescent="0.2">
      <c r="B3410" s="88"/>
      <c r="C3410"/>
      <c r="D3410"/>
      <c r="E3410" s="81"/>
      <c r="F3410" s="81"/>
      <c r="G3410"/>
      <c r="H3410"/>
      <c r="I3410" s="16"/>
    </row>
    <row r="3411" spans="2:9" ht="13" x14ac:dyDescent="0.2">
      <c r="B3411" s="88"/>
      <c r="C3411"/>
      <c r="D3411"/>
      <c r="E3411" s="81"/>
      <c r="F3411" s="81"/>
      <c r="G3411"/>
      <c r="H3411"/>
      <c r="I3411" s="16"/>
    </row>
    <row r="3412" spans="2:9" ht="13" x14ac:dyDescent="0.2">
      <c r="B3412" s="88"/>
      <c r="C3412"/>
      <c r="D3412"/>
      <c r="E3412" s="81"/>
      <c r="F3412" s="81"/>
      <c r="G3412"/>
      <c r="H3412"/>
      <c r="I3412" s="16"/>
    </row>
    <row r="3413" spans="2:9" ht="13" x14ac:dyDescent="0.2">
      <c r="B3413" s="88"/>
      <c r="C3413"/>
      <c r="D3413"/>
      <c r="E3413" s="81"/>
      <c r="F3413" s="81"/>
      <c r="G3413"/>
      <c r="H3413"/>
      <c r="I3413" s="16"/>
    </row>
    <row r="3414" spans="2:9" ht="13" x14ac:dyDescent="0.2">
      <c r="B3414" s="88"/>
      <c r="C3414"/>
      <c r="D3414"/>
      <c r="E3414" s="81"/>
      <c r="F3414" s="81"/>
      <c r="G3414"/>
      <c r="H3414"/>
      <c r="I3414" s="16"/>
    </row>
    <row r="3415" spans="2:9" ht="13" x14ac:dyDescent="0.2">
      <c r="B3415" s="88"/>
      <c r="C3415"/>
      <c r="D3415"/>
      <c r="E3415" s="81"/>
      <c r="F3415" s="81"/>
      <c r="G3415"/>
      <c r="H3415"/>
      <c r="I3415" s="16"/>
    </row>
    <row r="3416" spans="2:9" ht="13" x14ac:dyDescent="0.2">
      <c r="B3416" s="88"/>
      <c r="C3416"/>
      <c r="D3416"/>
      <c r="E3416" s="81"/>
      <c r="F3416" s="81"/>
      <c r="G3416"/>
      <c r="H3416"/>
      <c r="I3416" s="16"/>
    </row>
    <row r="3417" spans="2:9" ht="13" x14ac:dyDescent="0.2">
      <c r="B3417" s="88"/>
      <c r="C3417"/>
      <c r="D3417"/>
      <c r="E3417" s="81"/>
      <c r="F3417" s="81"/>
      <c r="G3417"/>
      <c r="H3417"/>
      <c r="I3417" s="16"/>
    </row>
    <row r="3418" spans="2:9" ht="13" x14ac:dyDescent="0.2">
      <c r="B3418" s="88"/>
      <c r="C3418"/>
      <c r="D3418"/>
      <c r="E3418" s="81"/>
      <c r="F3418" s="81"/>
      <c r="G3418"/>
      <c r="H3418"/>
      <c r="I3418" s="16"/>
    </row>
    <row r="3419" spans="2:9" ht="13" x14ac:dyDescent="0.2">
      <c r="B3419" s="88"/>
      <c r="C3419"/>
      <c r="D3419"/>
      <c r="E3419" s="81"/>
      <c r="F3419" s="81"/>
      <c r="G3419"/>
      <c r="H3419"/>
      <c r="I3419" s="16"/>
    </row>
    <row r="3420" spans="2:9" ht="13" x14ac:dyDescent="0.2">
      <c r="B3420" s="88"/>
      <c r="C3420"/>
      <c r="D3420"/>
      <c r="E3420" s="81"/>
      <c r="F3420" s="81"/>
      <c r="G3420"/>
      <c r="H3420"/>
      <c r="I3420" s="16"/>
    </row>
    <row r="3421" spans="2:9" ht="13" x14ac:dyDescent="0.2">
      <c r="B3421" s="88"/>
      <c r="C3421"/>
      <c r="D3421"/>
      <c r="E3421" s="81"/>
      <c r="F3421" s="81"/>
      <c r="G3421"/>
      <c r="H3421"/>
      <c r="I3421" s="16"/>
    </row>
    <row r="3422" spans="2:9" ht="13" x14ac:dyDescent="0.2">
      <c r="B3422" s="88"/>
      <c r="C3422"/>
      <c r="D3422"/>
      <c r="E3422" s="81"/>
      <c r="F3422" s="81"/>
      <c r="G3422"/>
      <c r="H3422"/>
      <c r="I3422" s="16"/>
    </row>
    <row r="3423" spans="2:9" ht="13" x14ac:dyDescent="0.2">
      <c r="B3423" s="88"/>
      <c r="C3423"/>
      <c r="D3423"/>
      <c r="E3423" s="81"/>
      <c r="F3423" s="81"/>
      <c r="G3423"/>
      <c r="H3423"/>
      <c r="I3423" s="16"/>
    </row>
    <row r="3424" spans="2:9" ht="13" x14ac:dyDescent="0.2">
      <c r="B3424" s="88"/>
      <c r="C3424"/>
      <c r="D3424"/>
      <c r="E3424" s="81"/>
      <c r="F3424" s="81"/>
      <c r="G3424"/>
      <c r="H3424"/>
      <c r="I3424" s="16"/>
    </row>
    <row r="3425" spans="2:9" ht="13" x14ac:dyDescent="0.2">
      <c r="B3425" s="88"/>
      <c r="C3425"/>
      <c r="D3425"/>
      <c r="E3425" s="81"/>
      <c r="F3425" s="81"/>
      <c r="G3425"/>
      <c r="H3425"/>
      <c r="I3425" s="16"/>
    </row>
    <row r="3426" spans="2:9" ht="13" x14ac:dyDescent="0.2">
      <c r="B3426" s="88"/>
      <c r="C3426"/>
      <c r="D3426"/>
      <c r="E3426" s="81"/>
      <c r="F3426" s="81"/>
      <c r="G3426"/>
      <c r="H3426"/>
      <c r="I3426" s="16"/>
    </row>
    <row r="3427" spans="2:9" ht="13" x14ac:dyDescent="0.2">
      <c r="B3427" s="88"/>
      <c r="C3427"/>
      <c r="D3427"/>
      <c r="E3427" s="81"/>
      <c r="F3427" s="81"/>
      <c r="G3427"/>
      <c r="H3427"/>
      <c r="I3427" s="16"/>
    </row>
    <row r="3428" spans="2:9" ht="13" x14ac:dyDescent="0.2">
      <c r="B3428" s="88"/>
      <c r="C3428"/>
      <c r="D3428"/>
      <c r="E3428" s="81"/>
      <c r="F3428" s="81"/>
      <c r="G3428"/>
      <c r="H3428"/>
      <c r="I3428" s="16"/>
    </row>
    <row r="3429" spans="2:9" ht="13" x14ac:dyDescent="0.2">
      <c r="B3429" s="88"/>
      <c r="C3429"/>
      <c r="D3429"/>
      <c r="E3429" s="81"/>
      <c r="F3429" s="81"/>
      <c r="G3429"/>
      <c r="H3429"/>
      <c r="I3429" s="16"/>
    </row>
    <row r="3430" spans="2:9" ht="13" x14ac:dyDescent="0.2">
      <c r="B3430" s="88"/>
      <c r="C3430"/>
      <c r="D3430"/>
      <c r="E3430" s="81"/>
      <c r="F3430" s="81"/>
      <c r="G3430"/>
      <c r="H3430"/>
      <c r="I3430" s="16"/>
    </row>
    <row r="3431" spans="2:9" ht="13" x14ac:dyDescent="0.2">
      <c r="B3431" s="88"/>
      <c r="C3431"/>
      <c r="D3431"/>
      <c r="E3431" s="81"/>
      <c r="F3431" s="81"/>
      <c r="G3431"/>
      <c r="H3431"/>
      <c r="I3431" s="16"/>
    </row>
    <row r="3432" spans="2:9" ht="13" x14ac:dyDescent="0.2">
      <c r="B3432" s="88"/>
      <c r="C3432"/>
      <c r="D3432"/>
      <c r="E3432" s="81"/>
      <c r="F3432" s="81"/>
      <c r="G3432"/>
      <c r="H3432"/>
      <c r="I3432" s="16"/>
    </row>
    <row r="3433" spans="2:9" ht="13" x14ac:dyDescent="0.2">
      <c r="B3433" s="88"/>
      <c r="C3433"/>
      <c r="D3433"/>
      <c r="E3433" s="81"/>
      <c r="F3433" s="81"/>
      <c r="G3433"/>
      <c r="H3433"/>
      <c r="I3433" s="16"/>
    </row>
    <row r="3434" spans="2:9" ht="13" x14ac:dyDescent="0.2">
      <c r="B3434" s="88"/>
      <c r="C3434"/>
      <c r="D3434"/>
      <c r="E3434" s="81"/>
      <c r="F3434" s="81"/>
      <c r="G3434"/>
      <c r="H3434"/>
      <c r="I3434" s="16"/>
    </row>
    <row r="3435" spans="2:9" ht="13" x14ac:dyDescent="0.2">
      <c r="B3435" s="88"/>
      <c r="C3435"/>
      <c r="D3435"/>
      <c r="E3435" s="81"/>
      <c r="F3435" s="81"/>
      <c r="G3435"/>
      <c r="H3435"/>
      <c r="I3435" s="16"/>
    </row>
    <row r="3436" spans="2:9" ht="13" x14ac:dyDescent="0.2">
      <c r="B3436" s="88"/>
      <c r="C3436"/>
      <c r="D3436"/>
      <c r="E3436" s="81"/>
      <c r="F3436" s="81"/>
      <c r="G3436"/>
      <c r="H3436"/>
      <c r="I3436" s="16"/>
    </row>
    <row r="3437" spans="2:9" ht="13" x14ac:dyDescent="0.2">
      <c r="B3437" s="88"/>
      <c r="C3437"/>
      <c r="D3437"/>
      <c r="E3437" s="81"/>
      <c r="F3437" s="81"/>
      <c r="G3437"/>
      <c r="H3437"/>
      <c r="I3437" s="16"/>
    </row>
    <row r="3438" spans="2:9" ht="13" x14ac:dyDescent="0.2">
      <c r="B3438" s="88"/>
      <c r="C3438"/>
      <c r="D3438"/>
      <c r="E3438" s="81"/>
      <c r="F3438" s="81"/>
      <c r="G3438"/>
      <c r="H3438"/>
      <c r="I3438" s="16"/>
    </row>
    <row r="3439" spans="2:9" ht="13" x14ac:dyDescent="0.2">
      <c r="B3439" s="88"/>
      <c r="C3439"/>
      <c r="D3439"/>
      <c r="E3439" s="81"/>
      <c r="F3439" s="81"/>
      <c r="G3439"/>
      <c r="H3439"/>
      <c r="I3439" s="16"/>
    </row>
    <row r="3440" spans="2:9" ht="13" x14ac:dyDescent="0.2">
      <c r="B3440" s="88"/>
      <c r="C3440"/>
      <c r="D3440"/>
      <c r="E3440" s="81"/>
      <c r="F3440" s="81"/>
      <c r="G3440"/>
      <c r="H3440"/>
      <c r="I3440" s="16"/>
    </row>
    <row r="3441" spans="2:9" ht="13" x14ac:dyDescent="0.2">
      <c r="B3441" s="88"/>
      <c r="C3441"/>
      <c r="D3441"/>
      <c r="E3441" s="81"/>
      <c r="F3441" s="81"/>
      <c r="G3441"/>
      <c r="H3441"/>
      <c r="I3441" s="16"/>
    </row>
    <row r="3442" spans="2:9" ht="13" x14ac:dyDescent="0.2">
      <c r="B3442" s="88"/>
      <c r="C3442"/>
      <c r="D3442"/>
      <c r="E3442" s="81"/>
      <c r="F3442" s="81"/>
      <c r="G3442"/>
      <c r="H3442"/>
      <c r="I3442" s="16"/>
    </row>
    <row r="3443" spans="2:9" ht="13" x14ac:dyDescent="0.2">
      <c r="B3443" s="88"/>
      <c r="C3443"/>
      <c r="D3443"/>
      <c r="E3443" s="81"/>
      <c r="F3443" s="81"/>
      <c r="G3443"/>
      <c r="H3443"/>
      <c r="I3443" s="16"/>
    </row>
    <row r="3444" spans="2:9" ht="13" x14ac:dyDescent="0.2">
      <c r="B3444" s="88"/>
      <c r="C3444"/>
      <c r="D3444"/>
      <c r="E3444" s="81"/>
      <c r="F3444" s="81"/>
      <c r="G3444"/>
      <c r="H3444"/>
      <c r="I3444" s="16"/>
    </row>
    <row r="3445" spans="2:9" ht="13" x14ac:dyDescent="0.2">
      <c r="B3445" s="88"/>
      <c r="C3445"/>
      <c r="D3445"/>
      <c r="E3445" s="81"/>
      <c r="F3445" s="81"/>
      <c r="G3445"/>
      <c r="H3445"/>
      <c r="I3445" s="16"/>
    </row>
    <row r="3446" spans="2:9" ht="13" x14ac:dyDescent="0.2">
      <c r="B3446" s="88"/>
      <c r="C3446"/>
      <c r="D3446"/>
      <c r="E3446" s="81"/>
      <c r="F3446" s="81"/>
      <c r="G3446"/>
      <c r="H3446"/>
      <c r="I3446" s="16"/>
    </row>
    <row r="3447" spans="2:9" ht="13" x14ac:dyDescent="0.2">
      <c r="B3447" s="88"/>
      <c r="C3447"/>
      <c r="D3447"/>
      <c r="E3447" s="81"/>
      <c r="F3447" s="81"/>
      <c r="G3447"/>
      <c r="H3447"/>
      <c r="I3447" s="16"/>
    </row>
    <row r="3448" spans="2:9" ht="13" x14ac:dyDescent="0.2">
      <c r="B3448" s="88"/>
      <c r="C3448"/>
      <c r="D3448"/>
      <c r="E3448" s="81"/>
      <c r="F3448" s="81"/>
      <c r="G3448"/>
      <c r="H3448"/>
      <c r="I3448" s="16"/>
    </row>
    <row r="3449" spans="2:9" ht="13" x14ac:dyDescent="0.2">
      <c r="B3449" s="88"/>
      <c r="C3449"/>
      <c r="D3449"/>
      <c r="E3449" s="81"/>
      <c r="F3449" s="81"/>
      <c r="G3449"/>
      <c r="H3449"/>
      <c r="I3449" s="16"/>
    </row>
    <row r="3450" spans="2:9" ht="13" x14ac:dyDescent="0.2">
      <c r="B3450" s="88"/>
      <c r="C3450"/>
      <c r="D3450"/>
      <c r="E3450" s="81"/>
      <c r="F3450" s="81"/>
      <c r="G3450"/>
      <c r="H3450"/>
      <c r="I3450" s="16"/>
    </row>
    <row r="3451" spans="2:9" ht="13" x14ac:dyDescent="0.2">
      <c r="B3451" s="88"/>
      <c r="C3451"/>
      <c r="D3451"/>
      <c r="E3451" s="81"/>
      <c r="F3451" s="81"/>
      <c r="G3451"/>
      <c r="H3451"/>
      <c r="I3451" s="16"/>
    </row>
    <row r="3452" spans="2:9" ht="13" x14ac:dyDescent="0.2">
      <c r="B3452" s="88"/>
      <c r="C3452"/>
      <c r="D3452"/>
      <c r="E3452" s="81"/>
      <c r="F3452" s="81"/>
      <c r="G3452"/>
      <c r="H3452"/>
      <c r="I3452" s="16"/>
    </row>
    <row r="3453" spans="2:9" ht="13" x14ac:dyDescent="0.2">
      <c r="B3453" s="88"/>
      <c r="C3453"/>
      <c r="D3453"/>
      <c r="E3453" s="81"/>
      <c r="F3453" s="81"/>
      <c r="G3453"/>
      <c r="H3453"/>
      <c r="I3453" s="16"/>
    </row>
    <row r="3454" spans="2:9" ht="13" x14ac:dyDescent="0.2">
      <c r="B3454" s="88"/>
      <c r="C3454"/>
      <c r="D3454"/>
      <c r="E3454" s="81"/>
      <c r="F3454" s="81"/>
      <c r="G3454"/>
      <c r="H3454"/>
      <c r="I3454" s="16"/>
    </row>
    <row r="3455" spans="2:9" ht="13" x14ac:dyDescent="0.2">
      <c r="B3455" s="88"/>
      <c r="C3455"/>
      <c r="D3455"/>
      <c r="E3455" s="81"/>
      <c r="F3455" s="81"/>
      <c r="G3455"/>
      <c r="H3455"/>
      <c r="I3455" s="16"/>
    </row>
    <row r="3456" spans="2:9" ht="13" x14ac:dyDescent="0.2">
      <c r="B3456" s="88"/>
      <c r="C3456"/>
      <c r="D3456"/>
      <c r="E3456" s="81"/>
      <c r="F3456" s="81"/>
      <c r="G3456"/>
      <c r="H3456"/>
      <c r="I3456" s="16"/>
    </row>
    <row r="3457" spans="2:9" ht="13" x14ac:dyDescent="0.2">
      <c r="B3457" s="88"/>
      <c r="C3457"/>
      <c r="D3457"/>
      <c r="E3457" s="81"/>
      <c r="F3457" s="81"/>
      <c r="G3457"/>
      <c r="H3457"/>
      <c r="I3457" s="16"/>
    </row>
    <row r="3458" spans="2:9" ht="13" x14ac:dyDescent="0.2">
      <c r="B3458" s="88"/>
      <c r="C3458"/>
      <c r="D3458"/>
      <c r="E3458" s="81"/>
      <c r="F3458" s="81"/>
      <c r="G3458"/>
      <c r="H3458"/>
      <c r="I3458" s="16"/>
    </row>
    <row r="3459" spans="2:9" ht="13" x14ac:dyDescent="0.2">
      <c r="B3459" s="88"/>
      <c r="C3459"/>
      <c r="D3459"/>
      <c r="E3459" s="81"/>
      <c r="F3459" s="81"/>
      <c r="G3459"/>
      <c r="H3459"/>
      <c r="I3459" s="16"/>
    </row>
    <row r="3460" spans="2:9" ht="13" x14ac:dyDescent="0.2">
      <c r="B3460" s="88"/>
      <c r="C3460"/>
      <c r="D3460"/>
      <c r="E3460" s="81"/>
      <c r="F3460" s="81"/>
      <c r="G3460"/>
      <c r="H3460"/>
      <c r="I3460" s="16"/>
    </row>
    <row r="3461" spans="2:9" ht="13" x14ac:dyDescent="0.2">
      <c r="B3461" s="88"/>
      <c r="C3461"/>
      <c r="D3461"/>
      <c r="E3461" s="81"/>
      <c r="F3461" s="81"/>
      <c r="G3461"/>
      <c r="H3461"/>
      <c r="I3461" s="16"/>
    </row>
    <row r="3462" spans="2:9" ht="13" x14ac:dyDescent="0.2">
      <c r="B3462" s="88"/>
      <c r="C3462"/>
      <c r="D3462"/>
      <c r="E3462" s="81"/>
      <c r="F3462" s="81"/>
      <c r="G3462"/>
      <c r="H3462"/>
      <c r="I3462" s="16"/>
    </row>
    <row r="3463" spans="2:9" ht="13" x14ac:dyDescent="0.2">
      <c r="B3463" s="88"/>
      <c r="C3463"/>
      <c r="D3463"/>
      <c r="E3463" s="81"/>
      <c r="F3463" s="81"/>
      <c r="G3463"/>
      <c r="H3463"/>
      <c r="I3463" s="16"/>
    </row>
    <row r="3464" spans="2:9" ht="13" x14ac:dyDescent="0.2">
      <c r="B3464" s="88"/>
      <c r="C3464"/>
      <c r="D3464"/>
      <c r="E3464" s="81"/>
      <c r="F3464" s="81"/>
      <c r="G3464"/>
      <c r="H3464"/>
      <c r="I3464" s="16"/>
    </row>
    <row r="3465" spans="2:9" ht="13" x14ac:dyDescent="0.2">
      <c r="B3465" s="88"/>
      <c r="C3465"/>
      <c r="D3465"/>
      <c r="E3465" s="81"/>
      <c r="F3465" s="81"/>
      <c r="G3465"/>
      <c r="H3465"/>
      <c r="I3465" s="16"/>
    </row>
    <row r="3466" spans="2:9" ht="13" x14ac:dyDescent="0.2">
      <c r="B3466" s="88"/>
      <c r="C3466"/>
      <c r="D3466"/>
      <c r="E3466" s="81"/>
      <c r="F3466" s="81"/>
      <c r="G3466"/>
      <c r="H3466"/>
      <c r="I3466" s="16"/>
    </row>
    <row r="3467" spans="2:9" ht="13" x14ac:dyDescent="0.2">
      <c r="B3467" s="88"/>
      <c r="C3467"/>
      <c r="D3467"/>
      <c r="E3467" s="81"/>
      <c r="F3467" s="81"/>
      <c r="G3467"/>
      <c r="H3467"/>
      <c r="I3467" s="16"/>
    </row>
    <row r="3468" spans="2:9" ht="13" x14ac:dyDescent="0.2">
      <c r="B3468" s="88"/>
      <c r="C3468"/>
      <c r="D3468"/>
      <c r="E3468" s="81"/>
      <c r="F3468" s="81"/>
      <c r="G3468"/>
      <c r="H3468"/>
      <c r="I3468" s="16"/>
    </row>
    <row r="3469" spans="2:9" ht="13" x14ac:dyDescent="0.2">
      <c r="B3469" s="88"/>
      <c r="C3469"/>
      <c r="D3469"/>
      <c r="E3469" s="81"/>
      <c r="F3469" s="81"/>
      <c r="G3469"/>
      <c r="H3469"/>
      <c r="I3469" s="16"/>
    </row>
    <row r="3470" spans="2:9" ht="13" x14ac:dyDescent="0.2">
      <c r="B3470" s="88"/>
      <c r="C3470"/>
      <c r="D3470"/>
      <c r="E3470" s="81"/>
      <c r="F3470" s="81"/>
      <c r="G3470"/>
      <c r="H3470"/>
      <c r="I3470" s="16"/>
    </row>
    <row r="3471" spans="2:9" ht="13" x14ac:dyDescent="0.2">
      <c r="B3471" s="88"/>
      <c r="C3471"/>
      <c r="D3471"/>
      <c r="E3471" s="81"/>
      <c r="F3471" s="81"/>
      <c r="G3471"/>
      <c r="H3471"/>
      <c r="I3471" s="16"/>
    </row>
    <row r="3472" spans="2:9" ht="13" x14ac:dyDescent="0.2">
      <c r="B3472" s="88"/>
      <c r="C3472"/>
      <c r="D3472"/>
      <c r="E3472" s="81"/>
      <c r="F3472" s="81"/>
      <c r="G3472"/>
      <c r="H3472"/>
      <c r="I3472" s="16"/>
    </row>
    <row r="3473" spans="2:9" ht="13" x14ac:dyDescent="0.2">
      <c r="B3473" s="88"/>
      <c r="C3473"/>
      <c r="D3473"/>
      <c r="E3473" s="81"/>
      <c r="F3473" s="81"/>
      <c r="G3473"/>
      <c r="H3473"/>
      <c r="I3473" s="16"/>
    </row>
    <row r="3474" spans="2:9" ht="13" x14ac:dyDescent="0.2">
      <c r="B3474" s="88"/>
      <c r="C3474"/>
      <c r="D3474"/>
      <c r="E3474" s="81"/>
      <c r="F3474" s="81"/>
      <c r="G3474"/>
      <c r="H3474"/>
      <c r="I3474" s="16"/>
    </row>
    <row r="3475" spans="2:9" ht="13" x14ac:dyDescent="0.2">
      <c r="B3475" s="88"/>
      <c r="C3475"/>
      <c r="D3475"/>
      <c r="E3475" s="81"/>
      <c r="F3475" s="81"/>
      <c r="G3475"/>
      <c r="H3475"/>
      <c r="I3475" s="16"/>
    </row>
    <row r="3476" spans="2:9" ht="13" x14ac:dyDescent="0.2">
      <c r="B3476" s="88"/>
      <c r="C3476"/>
      <c r="D3476"/>
      <c r="E3476" s="81"/>
      <c r="F3476" s="81"/>
      <c r="G3476"/>
      <c r="H3476"/>
      <c r="I3476" s="16"/>
    </row>
    <row r="3477" spans="2:9" ht="13" x14ac:dyDescent="0.2">
      <c r="B3477" s="88"/>
      <c r="C3477"/>
      <c r="D3477"/>
      <c r="E3477" s="81"/>
      <c r="F3477" s="81"/>
      <c r="G3477"/>
      <c r="H3477"/>
      <c r="I3477" s="16"/>
    </row>
    <row r="3478" spans="2:9" ht="13" x14ac:dyDescent="0.2">
      <c r="B3478" s="88"/>
      <c r="C3478"/>
      <c r="D3478"/>
      <c r="E3478" s="81"/>
      <c r="F3478" s="81"/>
      <c r="G3478"/>
      <c r="H3478"/>
      <c r="I3478" s="16"/>
    </row>
    <row r="3479" spans="2:9" ht="13" x14ac:dyDescent="0.2">
      <c r="B3479" s="88"/>
      <c r="C3479"/>
      <c r="D3479"/>
      <c r="E3479" s="81"/>
      <c r="F3479" s="81"/>
      <c r="G3479"/>
      <c r="H3479"/>
      <c r="I3479" s="16"/>
    </row>
    <row r="3480" spans="2:9" ht="13" x14ac:dyDescent="0.2">
      <c r="B3480" s="88"/>
      <c r="C3480"/>
      <c r="D3480"/>
      <c r="E3480" s="81"/>
      <c r="F3480" s="81"/>
      <c r="G3480"/>
      <c r="H3480"/>
      <c r="I3480" s="16"/>
    </row>
    <row r="3481" spans="2:9" ht="13" x14ac:dyDescent="0.2">
      <c r="B3481" s="88"/>
      <c r="C3481"/>
      <c r="D3481"/>
      <c r="E3481" s="81"/>
      <c r="F3481" s="81"/>
      <c r="G3481"/>
      <c r="H3481"/>
      <c r="I3481" s="16"/>
    </row>
    <row r="3482" spans="2:9" ht="13" x14ac:dyDescent="0.2">
      <c r="B3482" s="88"/>
      <c r="C3482"/>
      <c r="D3482"/>
      <c r="E3482" s="81"/>
      <c r="F3482" s="81"/>
      <c r="G3482"/>
      <c r="H3482"/>
      <c r="I3482" s="16"/>
    </row>
    <row r="3483" spans="2:9" ht="13" x14ac:dyDescent="0.2">
      <c r="B3483" s="88"/>
      <c r="C3483"/>
      <c r="D3483"/>
      <c r="E3483" s="81"/>
      <c r="F3483" s="81"/>
      <c r="G3483"/>
      <c r="H3483"/>
      <c r="I3483" s="16"/>
    </row>
    <row r="3484" spans="2:9" ht="13" x14ac:dyDescent="0.2">
      <c r="B3484" s="88"/>
      <c r="C3484"/>
      <c r="D3484"/>
      <c r="E3484" s="81"/>
      <c r="F3484" s="81"/>
      <c r="G3484"/>
      <c r="H3484"/>
      <c r="I3484" s="16"/>
    </row>
    <row r="3485" spans="2:9" ht="13" x14ac:dyDescent="0.2">
      <c r="B3485" s="88"/>
      <c r="C3485"/>
      <c r="D3485"/>
      <c r="E3485" s="81"/>
      <c r="F3485" s="81"/>
      <c r="G3485"/>
      <c r="H3485"/>
      <c r="I3485" s="16"/>
    </row>
    <row r="3486" spans="2:9" ht="13" x14ac:dyDescent="0.2">
      <c r="B3486" s="88"/>
      <c r="C3486"/>
      <c r="D3486"/>
      <c r="E3486" s="81"/>
      <c r="F3486" s="81"/>
      <c r="G3486"/>
      <c r="H3486"/>
      <c r="I3486" s="16"/>
    </row>
    <row r="3487" spans="2:9" ht="13" x14ac:dyDescent="0.2">
      <c r="B3487" s="88"/>
      <c r="C3487"/>
      <c r="D3487"/>
      <c r="E3487" s="81"/>
      <c r="F3487" s="81"/>
      <c r="G3487"/>
      <c r="H3487"/>
      <c r="I3487" s="16"/>
    </row>
    <row r="3488" spans="2:9" ht="13" x14ac:dyDescent="0.2">
      <c r="B3488" s="88"/>
      <c r="C3488"/>
      <c r="D3488"/>
      <c r="E3488" s="81"/>
      <c r="F3488" s="81"/>
      <c r="G3488"/>
      <c r="H3488"/>
      <c r="I3488" s="16"/>
    </row>
    <row r="3489" spans="2:9" ht="13" x14ac:dyDescent="0.2">
      <c r="B3489" s="88"/>
      <c r="C3489"/>
      <c r="D3489"/>
      <c r="E3489" s="81"/>
      <c r="F3489" s="81"/>
      <c r="G3489"/>
      <c r="H3489"/>
      <c r="I3489" s="16"/>
    </row>
    <row r="3490" spans="2:9" ht="13" x14ac:dyDescent="0.2">
      <c r="B3490" s="88"/>
      <c r="C3490"/>
      <c r="D3490"/>
      <c r="E3490" s="81"/>
      <c r="F3490" s="81"/>
      <c r="G3490"/>
      <c r="H3490"/>
      <c r="I3490" s="16"/>
    </row>
    <row r="3491" spans="2:9" ht="13" x14ac:dyDescent="0.2">
      <c r="B3491" s="88"/>
      <c r="C3491"/>
      <c r="D3491"/>
      <c r="E3491" s="81"/>
      <c r="F3491" s="81"/>
      <c r="G3491"/>
      <c r="H3491"/>
      <c r="I3491" s="16"/>
    </row>
    <row r="3492" spans="2:9" ht="13" x14ac:dyDescent="0.2">
      <c r="B3492" s="88"/>
      <c r="C3492"/>
      <c r="D3492"/>
      <c r="E3492" s="81"/>
      <c r="F3492" s="81"/>
      <c r="G3492"/>
      <c r="H3492"/>
      <c r="I3492" s="16"/>
    </row>
    <row r="3493" spans="2:9" ht="13" x14ac:dyDescent="0.2">
      <c r="B3493" s="88"/>
      <c r="C3493"/>
      <c r="D3493"/>
      <c r="E3493" s="81"/>
      <c r="F3493" s="81"/>
      <c r="G3493"/>
      <c r="H3493"/>
      <c r="I3493" s="16"/>
    </row>
    <row r="3494" spans="2:9" ht="13" x14ac:dyDescent="0.2">
      <c r="B3494" s="88"/>
      <c r="C3494"/>
      <c r="D3494"/>
      <c r="E3494" s="81"/>
      <c r="F3494" s="81"/>
      <c r="G3494"/>
      <c r="H3494"/>
      <c r="I3494" s="16"/>
    </row>
    <row r="3495" spans="2:9" ht="13" x14ac:dyDescent="0.2">
      <c r="B3495" s="88"/>
      <c r="C3495"/>
      <c r="D3495"/>
      <c r="E3495" s="81"/>
      <c r="F3495" s="81"/>
      <c r="G3495"/>
      <c r="H3495"/>
      <c r="I3495" s="16"/>
    </row>
    <row r="3496" spans="2:9" ht="13" x14ac:dyDescent="0.2">
      <c r="B3496" s="88"/>
      <c r="C3496"/>
      <c r="D3496"/>
      <c r="E3496" s="81"/>
      <c r="F3496" s="81"/>
      <c r="G3496"/>
      <c r="H3496"/>
      <c r="I3496" s="16"/>
    </row>
    <row r="3497" spans="2:9" ht="13" x14ac:dyDescent="0.2">
      <c r="B3497" s="88"/>
      <c r="C3497"/>
      <c r="D3497"/>
      <c r="E3497" s="81"/>
      <c r="F3497" s="81"/>
      <c r="G3497"/>
      <c r="H3497"/>
      <c r="I3497" s="16"/>
    </row>
    <row r="3498" spans="2:9" ht="13" x14ac:dyDescent="0.2">
      <c r="B3498" s="88"/>
      <c r="C3498"/>
      <c r="D3498"/>
      <c r="E3498" s="81"/>
      <c r="F3498" s="81"/>
      <c r="G3498"/>
      <c r="H3498"/>
      <c r="I3498" s="16"/>
    </row>
    <row r="3499" spans="2:9" ht="13" x14ac:dyDescent="0.2">
      <c r="B3499" s="88"/>
      <c r="C3499"/>
      <c r="D3499"/>
      <c r="E3499" s="81"/>
      <c r="F3499" s="81"/>
      <c r="G3499"/>
      <c r="H3499"/>
      <c r="I3499" s="16"/>
    </row>
    <row r="3500" spans="2:9" ht="13" x14ac:dyDescent="0.2">
      <c r="B3500" s="88"/>
      <c r="C3500"/>
      <c r="D3500"/>
      <c r="E3500" s="81"/>
      <c r="F3500" s="81"/>
      <c r="G3500"/>
      <c r="H3500"/>
      <c r="I3500" s="16"/>
    </row>
    <row r="3501" spans="2:9" ht="13" x14ac:dyDescent="0.2">
      <c r="B3501" s="88"/>
      <c r="C3501"/>
      <c r="D3501"/>
      <c r="E3501" s="81"/>
      <c r="F3501" s="81"/>
      <c r="G3501"/>
      <c r="H3501"/>
      <c r="I3501" s="16"/>
    </row>
    <row r="3502" spans="2:9" ht="13" x14ac:dyDescent="0.2">
      <c r="B3502" s="88"/>
      <c r="C3502"/>
      <c r="D3502"/>
      <c r="E3502" s="81"/>
      <c r="F3502" s="81"/>
      <c r="G3502"/>
      <c r="H3502"/>
      <c r="I3502" s="16"/>
    </row>
    <row r="3503" spans="2:9" ht="13" x14ac:dyDescent="0.2">
      <c r="B3503" s="88"/>
      <c r="C3503"/>
      <c r="D3503"/>
      <c r="E3503" s="81"/>
      <c r="F3503" s="81"/>
      <c r="G3503"/>
      <c r="H3503"/>
      <c r="I3503" s="16"/>
    </row>
    <row r="3504" spans="2:9" ht="13" x14ac:dyDescent="0.2">
      <c r="B3504" s="88"/>
      <c r="C3504"/>
      <c r="D3504"/>
      <c r="E3504" s="81"/>
      <c r="F3504" s="81"/>
      <c r="G3504"/>
      <c r="H3504"/>
      <c r="I3504" s="16"/>
    </row>
    <row r="3505" spans="2:9" ht="13" x14ac:dyDescent="0.2">
      <c r="B3505" s="88"/>
      <c r="C3505"/>
      <c r="D3505"/>
      <c r="E3505" s="81"/>
      <c r="F3505" s="81"/>
      <c r="G3505"/>
      <c r="H3505"/>
      <c r="I3505" s="16"/>
    </row>
    <row r="3506" spans="2:9" ht="13" x14ac:dyDescent="0.2">
      <c r="B3506" s="88"/>
      <c r="C3506"/>
      <c r="D3506"/>
      <c r="E3506" s="81"/>
      <c r="F3506" s="81"/>
      <c r="G3506"/>
      <c r="H3506"/>
      <c r="I3506" s="16"/>
    </row>
    <row r="3507" spans="2:9" ht="13" x14ac:dyDescent="0.2">
      <c r="B3507" s="88"/>
      <c r="C3507"/>
      <c r="D3507"/>
      <c r="E3507" s="81"/>
      <c r="F3507" s="81"/>
      <c r="G3507"/>
      <c r="H3507"/>
      <c r="I3507" s="16"/>
    </row>
    <row r="3508" spans="2:9" ht="13" x14ac:dyDescent="0.2">
      <c r="B3508" s="88"/>
      <c r="C3508"/>
      <c r="D3508"/>
      <c r="E3508" s="81"/>
      <c r="F3508" s="81"/>
      <c r="G3508"/>
      <c r="H3508"/>
      <c r="I3508" s="16"/>
    </row>
    <row r="3509" spans="2:9" ht="13" x14ac:dyDescent="0.2">
      <c r="B3509" s="88"/>
      <c r="C3509"/>
      <c r="D3509"/>
      <c r="E3509" s="81"/>
      <c r="F3509" s="81"/>
      <c r="G3509"/>
      <c r="H3509"/>
      <c r="I3509" s="16"/>
    </row>
    <row r="3510" spans="2:9" ht="13" x14ac:dyDescent="0.2">
      <c r="B3510" s="88"/>
      <c r="C3510"/>
      <c r="D3510"/>
      <c r="E3510" s="81"/>
      <c r="F3510" s="81"/>
      <c r="G3510"/>
      <c r="H3510"/>
      <c r="I3510" s="16"/>
    </row>
    <row r="3511" spans="2:9" ht="13" x14ac:dyDescent="0.2">
      <c r="B3511" s="88"/>
      <c r="C3511"/>
      <c r="D3511"/>
      <c r="E3511" s="81"/>
      <c r="F3511" s="81"/>
      <c r="G3511"/>
      <c r="H3511"/>
      <c r="I3511" s="16"/>
    </row>
    <row r="3512" spans="2:9" ht="13" x14ac:dyDescent="0.2">
      <c r="B3512" s="88"/>
      <c r="C3512"/>
      <c r="D3512"/>
      <c r="E3512" s="81"/>
      <c r="F3512" s="81"/>
      <c r="G3512"/>
      <c r="H3512"/>
      <c r="I3512" s="16"/>
    </row>
    <row r="3513" spans="2:9" ht="13" x14ac:dyDescent="0.2">
      <c r="B3513" s="88"/>
      <c r="C3513"/>
      <c r="D3513"/>
      <c r="E3513" s="81"/>
      <c r="F3513" s="81"/>
      <c r="G3513"/>
      <c r="H3513"/>
      <c r="I3513" s="16"/>
    </row>
    <row r="3514" spans="2:9" ht="13" x14ac:dyDescent="0.2">
      <c r="B3514" s="88"/>
      <c r="C3514"/>
      <c r="D3514"/>
      <c r="E3514" s="81"/>
      <c r="F3514" s="81"/>
      <c r="G3514"/>
      <c r="H3514"/>
      <c r="I3514" s="16"/>
    </row>
    <row r="3515" spans="2:9" ht="13" x14ac:dyDescent="0.2">
      <c r="B3515" s="88"/>
      <c r="C3515"/>
      <c r="D3515"/>
      <c r="E3515" s="81"/>
      <c r="F3515" s="81"/>
      <c r="G3515"/>
      <c r="H3515"/>
      <c r="I3515" s="16"/>
    </row>
    <row r="3516" spans="2:9" ht="13" x14ac:dyDescent="0.2">
      <c r="B3516" s="88"/>
      <c r="C3516"/>
      <c r="D3516"/>
      <c r="E3516" s="81"/>
      <c r="F3516" s="81"/>
      <c r="G3516"/>
      <c r="H3516"/>
      <c r="I3516" s="16"/>
    </row>
    <row r="3517" spans="2:9" ht="13" x14ac:dyDescent="0.2">
      <c r="B3517" s="88"/>
      <c r="C3517"/>
      <c r="D3517"/>
      <c r="E3517" s="81"/>
      <c r="F3517" s="81"/>
      <c r="G3517"/>
      <c r="H3517"/>
      <c r="I3517" s="16"/>
    </row>
    <row r="3518" spans="2:9" ht="13" x14ac:dyDescent="0.2">
      <c r="B3518" s="88"/>
      <c r="C3518"/>
      <c r="D3518"/>
      <c r="E3518" s="81"/>
      <c r="F3518" s="81"/>
      <c r="G3518"/>
      <c r="H3518"/>
      <c r="I3518" s="16"/>
    </row>
    <row r="3519" spans="2:9" ht="13" x14ac:dyDescent="0.2">
      <c r="B3519" s="88"/>
      <c r="C3519"/>
      <c r="D3519"/>
      <c r="E3519" s="81"/>
      <c r="F3519" s="81"/>
      <c r="G3519"/>
      <c r="H3519"/>
      <c r="I3519" s="16"/>
    </row>
    <row r="3520" spans="2:9" ht="13" x14ac:dyDescent="0.2">
      <c r="B3520" s="88"/>
      <c r="C3520"/>
      <c r="D3520"/>
      <c r="E3520" s="81"/>
      <c r="F3520" s="81"/>
      <c r="G3520"/>
      <c r="H3520"/>
      <c r="I3520" s="16"/>
    </row>
    <row r="3521" spans="2:9" ht="13" x14ac:dyDescent="0.2">
      <c r="B3521" s="88"/>
      <c r="C3521"/>
      <c r="D3521"/>
      <c r="E3521" s="81"/>
      <c r="F3521" s="81"/>
      <c r="G3521"/>
      <c r="H3521"/>
      <c r="I3521" s="16"/>
    </row>
    <row r="3522" spans="2:9" ht="13" x14ac:dyDescent="0.2">
      <c r="B3522" s="88"/>
      <c r="C3522"/>
      <c r="D3522"/>
      <c r="E3522" s="81"/>
      <c r="F3522" s="81"/>
      <c r="G3522"/>
      <c r="H3522"/>
      <c r="I3522" s="16"/>
    </row>
    <row r="3523" spans="2:9" ht="13" x14ac:dyDescent="0.2">
      <c r="B3523" s="88"/>
      <c r="C3523"/>
      <c r="D3523"/>
      <c r="E3523" s="81"/>
      <c r="F3523" s="81"/>
      <c r="G3523"/>
      <c r="H3523"/>
      <c r="I3523" s="16"/>
    </row>
    <row r="3524" spans="2:9" ht="13" x14ac:dyDescent="0.2">
      <c r="B3524" s="88"/>
      <c r="C3524"/>
      <c r="D3524"/>
      <c r="E3524" s="81"/>
      <c r="F3524" s="81"/>
      <c r="G3524"/>
      <c r="H3524"/>
      <c r="I3524" s="16"/>
    </row>
    <row r="3525" spans="2:9" ht="13" x14ac:dyDescent="0.2">
      <c r="B3525" s="88"/>
      <c r="C3525"/>
      <c r="D3525"/>
      <c r="E3525" s="81"/>
      <c r="F3525" s="81"/>
      <c r="G3525"/>
      <c r="H3525"/>
      <c r="I3525" s="16"/>
    </row>
    <row r="3526" spans="2:9" ht="13" x14ac:dyDescent="0.2">
      <c r="B3526" s="88"/>
      <c r="C3526"/>
      <c r="D3526"/>
      <c r="E3526" s="81"/>
      <c r="F3526" s="81"/>
      <c r="G3526"/>
      <c r="H3526"/>
      <c r="I3526" s="16"/>
    </row>
    <row r="3527" spans="2:9" ht="13" x14ac:dyDescent="0.2">
      <c r="B3527" s="88"/>
      <c r="C3527"/>
      <c r="D3527"/>
      <c r="E3527" s="81"/>
      <c r="F3527" s="81"/>
      <c r="G3527"/>
      <c r="H3527"/>
      <c r="I3527" s="16"/>
    </row>
    <row r="3528" spans="2:9" ht="13" x14ac:dyDescent="0.2">
      <c r="B3528" s="88"/>
      <c r="C3528"/>
      <c r="D3528"/>
      <c r="E3528" s="81"/>
      <c r="F3528" s="81"/>
      <c r="G3528"/>
      <c r="H3528"/>
      <c r="I3528" s="16"/>
    </row>
    <row r="3529" spans="2:9" ht="13" x14ac:dyDescent="0.2">
      <c r="B3529" s="88"/>
      <c r="C3529"/>
      <c r="D3529"/>
      <c r="E3529" s="81"/>
      <c r="F3529" s="81"/>
      <c r="G3529"/>
      <c r="H3529"/>
      <c r="I3529" s="16"/>
    </row>
    <row r="3530" spans="2:9" ht="13" x14ac:dyDescent="0.2">
      <c r="B3530" s="88"/>
      <c r="C3530"/>
      <c r="D3530"/>
      <c r="E3530" s="81"/>
      <c r="F3530" s="81"/>
      <c r="G3530"/>
      <c r="H3530"/>
      <c r="I3530" s="16"/>
    </row>
    <row r="3531" spans="2:9" ht="13" x14ac:dyDescent="0.2">
      <c r="B3531" s="88"/>
      <c r="C3531"/>
      <c r="D3531"/>
      <c r="E3531" s="81"/>
      <c r="F3531" s="81"/>
      <c r="G3531"/>
      <c r="H3531"/>
      <c r="I3531" s="16"/>
    </row>
    <row r="3532" spans="2:9" ht="13" x14ac:dyDescent="0.2">
      <c r="B3532" s="88"/>
      <c r="C3532"/>
      <c r="D3532"/>
      <c r="E3532" s="81"/>
      <c r="F3532" s="81"/>
      <c r="G3532"/>
      <c r="H3532"/>
      <c r="I3532" s="16"/>
    </row>
    <row r="3533" spans="2:9" ht="13" x14ac:dyDescent="0.2">
      <c r="B3533" s="88"/>
      <c r="C3533"/>
      <c r="D3533"/>
      <c r="E3533" s="81"/>
      <c r="F3533" s="81"/>
      <c r="G3533"/>
      <c r="H3533"/>
      <c r="I3533" s="16"/>
    </row>
    <row r="3534" spans="2:9" ht="13" x14ac:dyDescent="0.2">
      <c r="B3534" s="88"/>
      <c r="C3534"/>
      <c r="D3534"/>
      <c r="E3534" s="81"/>
      <c r="F3534" s="81"/>
      <c r="G3534"/>
      <c r="H3534"/>
      <c r="I3534" s="16"/>
    </row>
    <row r="3535" spans="2:9" ht="13" x14ac:dyDescent="0.2">
      <c r="B3535" s="88"/>
      <c r="C3535"/>
      <c r="D3535"/>
      <c r="E3535" s="81"/>
      <c r="F3535" s="81"/>
      <c r="G3535"/>
      <c r="H3535"/>
      <c r="I3535" s="16"/>
    </row>
    <row r="3536" spans="2:9" ht="13" x14ac:dyDescent="0.2">
      <c r="B3536" s="88"/>
      <c r="C3536"/>
      <c r="D3536"/>
      <c r="E3536" s="81"/>
      <c r="F3536" s="81"/>
      <c r="G3536"/>
      <c r="H3536"/>
      <c r="I3536" s="16"/>
    </row>
    <row r="3537" spans="2:9" ht="13" x14ac:dyDescent="0.2">
      <c r="B3537" s="88"/>
      <c r="C3537"/>
      <c r="D3537"/>
      <c r="E3537" s="81"/>
      <c r="F3537" s="81"/>
      <c r="G3537"/>
      <c r="H3537"/>
      <c r="I3537" s="16"/>
    </row>
    <row r="3538" spans="2:9" ht="13" x14ac:dyDescent="0.2">
      <c r="B3538" s="88"/>
      <c r="C3538"/>
      <c r="D3538"/>
      <c r="E3538" s="81"/>
      <c r="F3538" s="81"/>
      <c r="G3538"/>
      <c r="H3538"/>
      <c r="I3538" s="16"/>
    </row>
    <row r="3539" spans="2:9" ht="13" x14ac:dyDescent="0.2">
      <c r="B3539" s="88"/>
      <c r="C3539"/>
      <c r="D3539"/>
      <c r="E3539" s="81"/>
      <c r="F3539" s="81"/>
      <c r="G3539"/>
      <c r="H3539"/>
      <c r="I3539" s="16"/>
    </row>
    <row r="3540" spans="2:9" ht="13" x14ac:dyDescent="0.2">
      <c r="B3540" s="88"/>
      <c r="C3540"/>
      <c r="D3540"/>
      <c r="E3540" s="81"/>
      <c r="F3540" s="81"/>
      <c r="G3540"/>
      <c r="H3540"/>
      <c r="I3540" s="16"/>
    </row>
    <row r="3541" spans="2:9" ht="13" x14ac:dyDescent="0.2">
      <c r="B3541" s="88"/>
      <c r="C3541"/>
      <c r="D3541"/>
      <c r="E3541" s="81"/>
      <c r="F3541" s="81"/>
      <c r="G3541"/>
      <c r="H3541"/>
      <c r="I3541" s="16"/>
    </row>
    <row r="3542" spans="2:9" ht="13" x14ac:dyDescent="0.2">
      <c r="B3542" s="88"/>
      <c r="C3542"/>
      <c r="D3542"/>
      <c r="E3542" s="81"/>
      <c r="F3542" s="81"/>
      <c r="G3542"/>
      <c r="H3542"/>
      <c r="I3542" s="16"/>
    </row>
    <row r="3543" spans="2:9" ht="13" x14ac:dyDescent="0.2">
      <c r="B3543" s="88"/>
      <c r="C3543"/>
      <c r="D3543"/>
      <c r="E3543" s="81"/>
      <c r="F3543" s="81"/>
      <c r="G3543"/>
      <c r="H3543"/>
      <c r="I3543" s="16"/>
    </row>
    <row r="3544" spans="2:9" ht="13" x14ac:dyDescent="0.2">
      <c r="B3544" s="88"/>
      <c r="C3544"/>
      <c r="D3544"/>
      <c r="E3544" s="81"/>
      <c r="F3544" s="81"/>
      <c r="G3544"/>
      <c r="H3544"/>
      <c r="I3544" s="16"/>
    </row>
    <row r="3545" spans="2:9" ht="13" x14ac:dyDescent="0.2">
      <c r="B3545" s="88"/>
      <c r="C3545"/>
      <c r="D3545"/>
      <c r="E3545" s="81"/>
      <c r="F3545" s="81"/>
      <c r="G3545"/>
      <c r="H3545"/>
      <c r="I3545" s="16"/>
    </row>
    <row r="3546" spans="2:9" ht="13" x14ac:dyDescent="0.2">
      <c r="B3546" s="88"/>
      <c r="C3546"/>
      <c r="D3546"/>
      <c r="E3546" s="81"/>
      <c r="F3546" s="81"/>
      <c r="G3546"/>
      <c r="H3546"/>
      <c r="I3546" s="16"/>
    </row>
    <row r="3547" spans="2:9" ht="13" x14ac:dyDescent="0.2">
      <c r="B3547" s="88"/>
      <c r="C3547"/>
      <c r="D3547"/>
      <c r="E3547" s="81"/>
      <c r="F3547" s="81"/>
      <c r="G3547"/>
      <c r="H3547"/>
      <c r="I3547" s="16"/>
    </row>
    <row r="3548" spans="2:9" ht="13" x14ac:dyDescent="0.2">
      <c r="B3548" s="88"/>
      <c r="C3548"/>
      <c r="D3548"/>
      <c r="E3548" s="81"/>
      <c r="F3548" s="81"/>
      <c r="G3548"/>
      <c r="H3548"/>
      <c r="I3548" s="16"/>
    </row>
    <row r="3549" spans="2:9" ht="13" x14ac:dyDescent="0.2">
      <c r="B3549" s="88"/>
      <c r="C3549"/>
      <c r="D3549"/>
      <c r="E3549" s="81"/>
      <c r="F3549" s="81"/>
      <c r="G3549"/>
      <c r="H3549"/>
      <c r="I3549" s="16"/>
    </row>
    <row r="3550" spans="2:9" ht="13" x14ac:dyDescent="0.2">
      <c r="B3550" s="88"/>
      <c r="C3550"/>
      <c r="D3550"/>
      <c r="E3550" s="81"/>
      <c r="F3550" s="81"/>
      <c r="G3550"/>
      <c r="H3550"/>
      <c r="I3550" s="16"/>
    </row>
    <row r="3551" spans="2:9" ht="13" x14ac:dyDescent="0.2">
      <c r="B3551" s="88"/>
      <c r="C3551"/>
      <c r="D3551"/>
      <c r="E3551" s="81"/>
      <c r="F3551" s="81"/>
      <c r="G3551"/>
      <c r="H3551"/>
      <c r="I3551" s="16"/>
    </row>
    <row r="3552" spans="2:9" ht="13" x14ac:dyDescent="0.2">
      <c r="B3552" s="88"/>
      <c r="C3552"/>
      <c r="D3552"/>
      <c r="E3552" s="81"/>
      <c r="F3552" s="81"/>
      <c r="G3552"/>
      <c r="H3552"/>
      <c r="I3552" s="16"/>
    </row>
    <row r="3553" spans="2:9" ht="13" x14ac:dyDescent="0.2">
      <c r="B3553" s="88"/>
      <c r="C3553"/>
      <c r="D3553"/>
      <c r="E3553" s="81"/>
      <c r="F3553" s="81"/>
      <c r="G3553"/>
      <c r="H3553"/>
      <c r="I3553" s="16"/>
    </row>
    <row r="3554" spans="2:9" ht="13" x14ac:dyDescent="0.2">
      <c r="B3554" s="88"/>
      <c r="C3554"/>
      <c r="D3554"/>
      <c r="E3554" s="81"/>
      <c r="F3554" s="81"/>
      <c r="G3554"/>
      <c r="H3554"/>
      <c r="I3554" s="16"/>
    </row>
    <row r="3555" spans="2:9" ht="13" x14ac:dyDescent="0.2">
      <c r="B3555" s="88"/>
      <c r="C3555"/>
      <c r="D3555"/>
      <c r="E3555" s="81"/>
      <c r="F3555" s="81"/>
      <c r="G3555"/>
      <c r="H3555"/>
      <c r="I3555" s="16"/>
    </row>
    <row r="3556" spans="2:9" ht="13" x14ac:dyDescent="0.2">
      <c r="B3556" s="88"/>
      <c r="C3556"/>
      <c r="D3556"/>
      <c r="E3556" s="81"/>
      <c r="F3556" s="81"/>
      <c r="G3556"/>
      <c r="H3556"/>
      <c r="I3556" s="16"/>
    </row>
    <row r="3557" spans="2:9" ht="13" x14ac:dyDescent="0.2">
      <c r="B3557" s="88"/>
      <c r="C3557"/>
      <c r="D3557"/>
      <c r="E3557" s="81"/>
      <c r="F3557" s="81"/>
      <c r="G3557"/>
      <c r="H3557"/>
      <c r="I3557" s="16"/>
    </row>
    <row r="3558" spans="2:9" ht="13" x14ac:dyDescent="0.2">
      <c r="B3558" s="88"/>
      <c r="C3558"/>
      <c r="D3558"/>
      <c r="E3558" s="81"/>
      <c r="F3558" s="81"/>
      <c r="G3558"/>
      <c r="H3558"/>
      <c r="I3558" s="16"/>
    </row>
    <row r="3559" spans="2:9" ht="13" x14ac:dyDescent="0.2">
      <c r="B3559" s="88"/>
      <c r="C3559"/>
      <c r="D3559"/>
      <c r="E3559" s="81"/>
      <c r="F3559" s="81"/>
      <c r="G3559"/>
      <c r="H3559"/>
      <c r="I3559" s="16"/>
    </row>
    <row r="3560" spans="2:9" ht="13" x14ac:dyDescent="0.2">
      <c r="B3560" s="88"/>
      <c r="C3560"/>
      <c r="D3560"/>
      <c r="E3560" s="81"/>
      <c r="F3560" s="81"/>
      <c r="G3560"/>
      <c r="H3560"/>
      <c r="I3560" s="16"/>
    </row>
    <row r="3561" spans="2:9" ht="13" x14ac:dyDescent="0.2">
      <c r="B3561" s="88"/>
      <c r="C3561"/>
      <c r="D3561"/>
      <c r="E3561" s="81"/>
      <c r="F3561" s="81"/>
      <c r="G3561"/>
      <c r="H3561"/>
      <c r="I3561" s="16"/>
    </row>
    <row r="3562" spans="2:9" ht="13" x14ac:dyDescent="0.2">
      <c r="B3562" s="88"/>
      <c r="C3562"/>
      <c r="D3562"/>
      <c r="E3562" s="81"/>
      <c r="F3562" s="81"/>
      <c r="G3562"/>
      <c r="H3562"/>
      <c r="I3562" s="16"/>
    </row>
    <row r="3563" spans="2:9" ht="13" x14ac:dyDescent="0.2">
      <c r="B3563" s="88"/>
      <c r="C3563"/>
      <c r="D3563"/>
      <c r="E3563" s="81"/>
      <c r="F3563" s="81"/>
      <c r="G3563"/>
      <c r="H3563"/>
      <c r="I3563" s="16"/>
    </row>
    <row r="3564" spans="2:9" ht="13" x14ac:dyDescent="0.2">
      <c r="B3564" s="88"/>
      <c r="C3564"/>
      <c r="D3564"/>
      <c r="E3564" s="81"/>
      <c r="F3564" s="81"/>
      <c r="G3564"/>
      <c r="H3564"/>
      <c r="I3564" s="16"/>
    </row>
    <row r="3565" spans="2:9" ht="13" x14ac:dyDescent="0.2">
      <c r="B3565" s="88"/>
      <c r="C3565"/>
      <c r="D3565"/>
      <c r="E3565" s="81"/>
      <c r="F3565" s="81"/>
      <c r="G3565"/>
      <c r="H3565"/>
      <c r="I3565" s="16"/>
    </row>
    <row r="3566" spans="2:9" ht="13" x14ac:dyDescent="0.2">
      <c r="B3566" s="88"/>
      <c r="C3566"/>
      <c r="D3566"/>
      <c r="E3566" s="81"/>
      <c r="F3566" s="81"/>
      <c r="G3566"/>
      <c r="H3566"/>
      <c r="I3566" s="16"/>
    </row>
    <row r="3567" spans="2:9" ht="13" x14ac:dyDescent="0.2">
      <c r="B3567" s="88"/>
      <c r="C3567"/>
      <c r="D3567"/>
      <c r="E3567" s="81"/>
      <c r="F3567" s="81"/>
      <c r="G3567"/>
      <c r="H3567"/>
      <c r="I3567" s="16"/>
    </row>
    <row r="3568" spans="2:9" ht="13" x14ac:dyDescent="0.2">
      <c r="B3568" s="88"/>
      <c r="C3568"/>
      <c r="D3568"/>
      <c r="E3568" s="81"/>
      <c r="F3568" s="81"/>
      <c r="G3568"/>
      <c r="H3568"/>
      <c r="I3568" s="16"/>
    </row>
    <row r="3569" spans="2:9" ht="13" x14ac:dyDescent="0.2">
      <c r="B3569" s="88"/>
      <c r="C3569"/>
      <c r="D3569"/>
      <c r="E3569" s="81"/>
      <c r="F3569" s="81"/>
      <c r="G3569"/>
      <c r="H3569"/>
      <c r="I3569" s="16"/>
    </row>
    <row r="3570" spans="2:9" ht="13" x14ac:dyDescent="0.2">
      <c r="B3570" s="88"/>
      <c r="C3570"/>
      <c r="D3570"/>
      <c r="E3570" s="81"/>
      <c r="F3570" s="81"/>
      <c r="G3570"/>
      <c r="H3570"/>
      <c r="I3570" s="16"/>
    </row>
    <row r="3571" spans="2:9" ht="13" x14ac:dyDescent="0.2">
      <c r="B3571" s="88"/>
      <c r="C3571"/>
      <c r="D3571"/>
      <c r="E3571" s="81"/>
      <c r="F3571" s="81"/>
      <c r="G3571"/>
      <c r="H3571"/>
      <c r="I3571" s="16"/>
    </row>
    <row r="3572" spans="2:9" ht="13" x14ac:dyDescent="0.2">
      <c r="B3572" s="88"/>
      <c r="C3572"/>
      <c r="D3572"/>
      <c r="E3572" s="81"/>
      <c r="F3572" s="81"/>
      <c r="G3572"/>
      <c r="H3572"/>
      <c r="I3572" s="16"/>
    </row>
    <row r="3573" spans="2:9" ht="13" x14ac:dyDescent="0.2">
      <c r="B3573" s="88"/>
      <c r="C3573"/>
      <c r="D3573"/>
      <c r="E3573" s="81"/>
      <c r="F3573" s="81"/>
      <c r="G3573"/>
      <c r="H3573"/>
      <c r="I3573" s="16"/>
    </row>
    <row r="3574" spans="2:9" ht="13" x14ac:dyDescent="0.2">
      <c r="B3574" s="88"/>
      <c r="C3574"/>
      <c r="D3574"/>
      <c r="E3574" s="81"/>
      <c r="F3574" s="81"/>
      <c r="G3574"/>
      <c r="H3574"/>
      <c r="I3574" s="16"/>
    </row>
    <row r="3575" spans="2:9" ht="13" x14ac:dyDescent="0.2">
      <c r="B3575" s="88"/>
      <c r="C3575"/>
      <c r="D3575"/>
      <c r="E3575" s="81"/>
      <c r="F3575" s="81"/>
      <c r="G3575"/>
      <c r="H3575"/>
      <c r="I3575" s="16"/>
    </row>
    <row r="3576" spans="2:9" ht="13" x14ac:dyDescent="0.2">
      <c r="B3576" s="88"/>
      <c r="C3576"/>
      <c r="D3576"/>
      <c r="E3576" s="81"/>
      <c r="F3576" s="81"/>
      <c r="G3576"/>
      <c r="H3576"/>
      <c r="I3576" s="16"/>
    </row>
    <row r="3577" spans="2:9" ht="13" x14ac:dyDescent="0.2">
      <c r="B3577" s="88"/>
      <c r="C3577"/>
      <c r="D3577"/>
      <c r="E3577" s="81"/>
      <c r="F3577" s="81"/>
      <c r="G3577"/>
      <c r="H3577"/>
      <c r="I3577" s="16"/>
    </row>
    <row r="3578" spans="2:9" ht="13" x14ac:dyDescent="0.2">
      <c r="B3578" s="88"/>
      <c r="C3578"/>
      <c r="D3578"/>
      <c r="E3578" s="81"/>
      <c r="F3578" s="81"/>
      <c r="G3578"/>
      <c r="H3578"/>
      <c r="I3578" s="16"/>
    </row>
    <row r="3579" spans="2:9" ht="13" x14ac:dyDescent="0.2">
      <c r="B3579" s="88"/>
      <c r="C3579"/>
      <c r="D3579"/>
      <c r="E3579" s="81"/>
      <c r="F3579" s="81"/>
      <c r="G3579"/>
      <c r="H3579"/>
      <c r="I3579" s="16"/>
    </row>
    <row r="3580" spans="2:9" ht="13" x14ac:dyDescent="0.2">
      <c r="B3580" s="88"/>
      <c r="C3580"/>
      <c r="D3580"/>
      <c r="E3580" s="81"/>
      <c r="F3580" s="81"/>
      <c r="G3580"/>
      <c r="H3580"/>
      <c r="I3580" s="16"/>
    </row>
    <row r="3581" spans="2:9" ht="13" x14ac:dyDescent="0.2">
      <c r="B3581" s="88"/>
      <c r="C3581"/>
      <c r="D3581"/>
      <c r="E3581" s="81"/>
      <c r="F3581" s="81"/>
      <c r="G3581"/>
      <c r="H3581"/>
      <c r="I3581" s="16"/>
    </row>
    <row r="3582" spans="2:9" ht="13" x14ac:dyDescent="0.2">
      <c r="B3582" s="88"/>
      <c r="C3582"/>
      <c r="D3582"/>
      <c r="E3582" s="81"/>
      <c r="F3582" s="81"/>
      <c r="G3582"/>
      <c r="H3582"/>
      <c r="I3582" s="16"/>
    </row>
    <row r="3583" spans="2:9" ht="13" x14ac:dyDescent="0.2">
      <c r="B3583" s="88"/>
      <c r="C3583"/>
      <c r="D3583"/>
      <c r="E3583" s="81"/>
      <c r="F3583" s="81"/>
      <c r="G3583"/>
      <c r="H3583"/>
      <c r="I3583" s="16"/>
    </row>
    <row r="3584" spans="2:9" ht="13" x14ac:dyDescent="0.2">
      <c r="B3584" s="88"/>
      <c r="C3584"/>
      <c r="D3584"/>
      <c r="E3584" s="81"/>
      <c r="F3584" s="81"/>
      <c r="G3584"/>
      <c r="H3584"/>
      <c r="I3584" s="16"/>
    </row>
    <row r="3585" spans="2:9" ht="13" x14ac:dyDescent="0.2">
      <c r="B3585" s="88"/>
      <c r="C3585"/>
      <c r="D3585"/>
      <c r="E3585" s="81"/>
      <c r="F3585" s="81"/>
      <c r="G3585"/>
      <c r="H3585"/>
      <c r="I3585" s="16"/>
    </row>
    <row r="3586" spans="2:9" ht="13" x14ac:dyDescent="0.2">
      <c r="B3586" s="88"/>
      <c r="C3586"/>
      <c r="D3586"/>
      <c r="E3586" s="81"/>
      <c r="F3586" s="81"/>
      <c r="G3586"/>
      <c r="H3586"/>
      <c r="I3586" s="16"/>
    </row>
    <row r="3587" spans="2:9" ht="13" x14ac:dyDescent="0.2">
      <c r="B3587" s="88"/>
      <c r="C3587"/>
      <c r="D3587"/>
      <c r="E3587" s="81"/>
      <c r="F3587" s="81"/>
      <c r="G3587"/>
      <c r="H3587"/>
      <c r="I3587" s="16"/>
    </row>
    <row r="3588" spans="2:9" ht="13" x14ac:dyDescent="0.2">
      <c r="B3588" s="88"/>
      <c r="C3588"/>
      <c r="D3588"/>
      <c r="E3588" s="81"/>
      <c r="F3588" s="81"/>
      <c r="G3588"/>
      <c r="H3588"/>
      <c r="I3588" s="16"/>
    </row>
    <row r="3589" spans="2:9" ht="13" x14ac:dyDescent="0.2">
      <c r="B3589" s="88"/>
      <c r="C3589"/>
      <c r="D3589"/>
      <c r="E3589" s="81"/>
      <c r="F3589" s="81"/>
      <c r="G3589"/>
      <c r="H3589"/>
      <c r="I3589" s="16"/>
    </row>
    <row r="3590" spans="2:9" ht="13" x14ac:dyDescent="0.2">
      <c r="B3590" s="88"/>
      <c r="C3590"/>
      <c r="D3590"/>
      <c r="E3590" s="81"/>
      <c r="F3590" s="81"/>
      <c r="G3590"/>
      <c r="H3590"/>
      <c r="I3590" s="16"/>
    </row>
    <row r="3591" spans="2:9" ht="13" x14ac:dyDescent="0.2">
      <c r="B3591" s="88"/>
      <c r="C3591"/>
      <c r="D3591"/>
      <c r="E3591" s="81"/>
      <c r="F3591" s="81"/>
      <c r="G3591"/>
      <c r="H3591"/>
      <c r="I3591" s="16"/>
    </row>
    <row r="3592" spans="2:9" ht="13" x14ac:dyDescent="0.2">
      <c r="B3592" s="88"/>
      <c r="C3592"/>
      <c r="D3592"/>
      <c r="E3592" s="81"/>
      <c r="F3592" s="81"/>
      <c r="G3592"/>
      <c r="H3592"/>
      <c r="I3592" s="16"/>
    </row>
    <row r="3593" spans="2:9" ht="13" x14ac:dyDescent="0.2">
      <c r="B3593" s="88"/>
      <c r="C3593"/>
      <c r="D3593"/>
      <c r="E3593" s="81"/>
      <c r="F3593" s="81"/>
      <c r="G3593"/>
      <c r="H3593"/>
      <c r="I3593" s="16"/>
    </row>
    <row r="3594" spans="2:9" ht="13" x14ac:dyDescent="0.2">
      <c r="B3594" s="88"/>
      <c r="C3594"/>
      <c r="D3594"/>
      <c r="E3594" s="81"/>
      <c r="F3594" s="81"/>
      <c r="G3594"/>
      <c r="H3594"/>
      <c r="I3594" s="16"/>
    </row>
    <row r="3595" spans="2:9" ht="13" x14ac:dyDescent="0.2">
      <c r="B3595" s="88"/>
      <c r="C3595"/>
      <c r="D3595"/>
      <c r="E3595" s="81"/>
      <c r="F3595" s="81"/>
      <c r="G3595"/>
      <c r="H3595"/>
      <c r="I3595" s="16"/>
    </row>
    <row r="3596" spans="2:9" ht="13" x14ac:dyDescent="0.2">
      <c r="B3596" s="88"/>
      <c r="C3596"/>
      <c r="D3596"/>
      <c r="E3596" s="81"/>
      <c r="F3596" s="81"/>
      <c r="G3596"/>
      <c r="H3596"/>
      <c r="I3596" s="16"/>
    </row>
    <row r="3597" spans="2:9" ht="13" x14ac:dyDescent="0.2">
      <c r="B3597" s="88"/>
      <c r="C3597"/>
      <c r="D3597"/>
      <c r="E3597" s="81"/>
      <c r="F3597" s="81"/>
      <c r="G3597"/>
      <c r="H3597"/>
      <c r="I3597" s="16"/>
    </row>
    <row r="3598" spans="2:9" ht="13" x14ac:dyDescent="0.2">
      <c r="B3598" s="88"/>
      <c r="C3598"/>
      <c r="D3598"/>
      <c r="E3598" s="81"/>
      <c r="F3598" s="81"/>
      <c r="G3598"/>
      <c r="H3598"/>
      <c r="I3598" s="16"/>
    </row>
    <row r="3599" spans="2:9" ht="13" x14ac:dyDescent="0.2">
      <c r="B3599" s="88"/>
      <c r="C3599"/>
      <c r="D3599"/>
      <c r="E3599" s="81"/>
      <c r="F3599" s="81"/>
      <c r="G3599"/>
      <c r="H3599"/>
      <c r="I3599" s="16"/>
    </row>
    <row r="3600" spans="2:9" ht="13" x14ac:dyDescent="0.2">
      <c r="B3600" s="88"/>
      <c r="C3600"/>
      <c r="D3600"/>
      <c r="E3600" s="81"/>
      <c r="F3600" s="81"/>
      <c r="G3600"/>
      <c r="H3600"/>
      <c r="I3600" s="16"/>
    </row>
    <row r="3601" spans="2:9" ht="13" x14ac:dyDescent="0.2">
      <c r="B3601" s="88"/>
      <c r="C3601"/>
      <c r="D3601"/>
      <c r="E3601" s="81"/>
      <c r="F3601" s="81"/>
      <c r="G3601"/>
      <c r="H3601"/>
      <c r="I3601" s="16"/>
    </row>
    <row r="3602" spans="2:9" ht="13" x14ac:dyDescent="0.2">
      <c r="B3602" s="88"/>
      <c r="C3602"/>
      <c r="D3602"/>
      <c r="E3602" s="81"/>
      <c r="F3602" s="81"/>
      <c r="G3602"/>
      <c r="H3602"/>
      <c r="I3602" s="16"/>
    </row>
    <row r="3603" spans="2:9" ht="13" x14ac:dyDescent="0.2">
      <c r="B3603" s="88"/>
      <c r="C3603"/>
      <c r="D3603"/>
      <c r="E3603" s="81"/>
      <c r="F3603" s="81"/>
      <c r="G3603"/>
      <c r="H3603"/>
      <c r="I3603" s="16"/>
    </row>
    <row r="3604" spans="2:9" ht="13" x14ac:dyDescent="0.2">
      <c r="B3604" s="88"/>
      <c r="C3604"/>
      <c r="D3604"/>
      <c r="E3604" s="81"/>
      <c r="F3604" s="81"/>
      <c r="G3604"/>
      <c r="H3604"/>
      <c r="I3604" s="16"/>
    </row>
    <row r="3605" spans="2:9" ht="13" x14ac:dyDescent="0.2">
      <c r="B3605" s="88"/>
      <c r="C3605"/>
      <c r="D3605"/>
      <c r="E3605" s="81"/>
      <c r="F3605" s="81"/>
      <c r="G3605"/>
      <c r="H3605"/>
      <c r="I3605" s="16"/>
    </row>
    <row r="3606" spans="2:9" ht="13" x14ac:dyDescent="0.2">
      <c r="B3606" s="88"/>
      <c r="C3606"/>
      <c r="D3606"/>
      <c r="E3606" s="81"/>
      <c r="F3606" s="81"/>
      <c r="G3606"/>
      <c r="H3606"/>
      <c r="I3606" s="16"/>
    </row>
    <row r="3607" spans="2:9" ht="13" x14ac:dyDescent="0.2">
      <c r="B3607" s="88"/>
      <c r="C3607"/>
      <c r="D3607"/>
      <c r="E3607" s="81"/>
      <c r="F3607" s="81"/>
      <c r="G3607"/>
      <c r="H3607"/>
      <c r="I3607" s="16"/>
    </row>
    <row r="3608" spans="2:9" ht="13" x14ac:dyDescent="0.2">
      <c r="B3608" s="88"/>
      <c r="C3608"/>
      <c r="D3608"/>
      <c r="E3608" s="81"/>
      <c r="F3608" s="81"/>
      <c r="G3608"/>
      <c r="H3608"/>
      <c r="I3608" s="16"/>
    </row>
    <row r="3609" spans="2:9" ht="13" x14ac:dyDescent="0.2">
      <c r="B3609" s="88"/>
      <c r="C3609"/>
      <c r="D3609"/>
      <c r="E3609" s="81"/>
      <c r="F3609" s="81"/>
      <c r="G3609"/>
      <c r="H3609"/>
      <c r="I3609" s="16"/>
    </row>
    <row r="3610" spans="2:9" ht="13" x14ac:dyDescent="0.2">
      <c r="B3610" s="88"/>
      <c r="C3610"/>
      <c r="D3610"/>
      <c r="E3610" s="81"/>
      <c r="F3610" s="81"/>
      <c r="G3610"/>
      <c r="H3610"/>
      <c r="I3610" s="16"/>
    </row>
    <row r="3611" spans="2:9" ht="13" x14ac:dyDescent="0.2">
      <c r="B3611" s="88"/>
      <c r="C3611"/>
      <c r="D3611"/>
      <c r="E3611" s="81"/>
      <c r="F3611" s="81"/>
      <c r="G3611"/>
      <c r="H3611"/>
      <c r="I3611" s="16"/>
    </row>
    <row r="3612" spans="2:9" ht="13" x14ac:dyDescent="0.2">
      <c r="B3612" s="88"/>
      <c r="C3612"/>
      <c r="D3612"/>
      <c r="E3612" s="81"/>
      <c r="F3612" s="81"/>
      <c r="G3612"/>
      <c r="H3612"/>
      <c r="I3612" s="16"/>
    </row>
    <row r="3613" spans="2:9" ht="13" x14ac:dyDescent="0.2">
      <c r="B3613" s="88"/>
      <c r="C3613"/>
      <c r="D3613"/>
      <c r="E3613" s="81"/>
      <c r="F3613" s="81"/>
      <c r="G3613"/>
      <c r="H3613"/>
      <c r="I3613" s="16"/>
    </row>
    <row r="3614" spans="2:9" ht="13" x14ac:dyDescent="0.2">
      <c r="B3614" s="88"/>
      <c r="C3614"/>
      <c r="D3614"/>
      <c r="E3614" s="81"/>
      <c r="F3614" s="81"/>
      <c r="G3614"/>
      <c r="H3614"/>
      <c r="I3614" s="16"/>
    </row>
    <row r="3615" spans="2:9" ht="13" x14ac:dyDescent="0.2">
      <c r="B3615" s="88"/>
      <c r="C3615"/>
      <c r="D3615"/>
      <c r="E3615" s="81"/>
      <c r="F3615" s="81"/>
      <c r="G3615"/>
      <c r="H3615"/>
      <c r="I3615" s="16"/>
    </row>
    <row r="3616" spans="2:9" ht="13" x14ac:dyDescent="0.2">
      <c r="B3616" s="88"/>
      <c r="C3616"/>
      <c r="D3616"/>
      <c r="E3616" s="81"/>
      <c r="F3616" s="81"/>
      <c r="G3616"/>
      <c r="H3616"/>
      <c r="I3616" s="16"/>
    </row>
    <row r="3617" spans="2:9" ht="13" x14ac:dyDescent="0.2">
      <c r="B3617" s="88"/>
      <c r="C3617"/>
      <c r="D3617"/>
      <c r="E3617" s="81"/>
      <c r="F3617" s="81"/>
      <c r="G3617"/>
      <c r="H3617"/>
      <c r="I3617" s="16"/>
    </row>
    <row r="3618" spans="2:9" ht="13" x14ac:dyDescent="0.2">
      <c r="B3618" s="88"/>
      <c r="C3618"/>
      <c r="D3618"/>
      <c r="E3618" s="81"/>
      <c r="F3618" s="81"/>
      <c r="G3618"/>
      <c r="H3618"/>
      <c r="I3618" s="16"/>
    </row>
    <row r="3619" spans="2:9" ht="13" x14ac:dyDescent="0.2">
      <c r="B3619" s="88"/>
      <c r="C3619"/>
      <c r="D3619"/>
      <c r="E3619" s="81"/>
      <c r="F3619" s="81"/>
      <c r="G3619"/>
      <c r="H3619"/>
      <c r="I3619" s="16"/>
    </row>
    <row r="3620" spans="2:9" ht="13" x14ac:dyDescent="0.2">
      <c r="B3620" s="88"/>
      <c r="C3620"/>
      <c r="D3620"/>
      <c r="E3620" s="81"/>
      <c r="F3620" s="81"/>
      <c r="G3620"/>
      <c r="H3620"/>
      <c r="I3620" s="16"/>
    </row>
    <row r="3621" spans="2:9" ht="13" x14ac:dyDescent="0.2">
      <c r="B3621" s="88"/>
      <c r="C3621"/>
      <c r="D3621"/>
      <c r="E3621" s="81"/>
      <c r="F3621" s="81"/>
      <c r="G3621"/>
      <c r="H3621"/>
      <c r="I3621" s="16"/>
    </row>
    <row r="3622" spans="2:9" ht="13" x14ac:dyDescent="0.2">
      <c r="B3622" s="88"/>
      <c r="C3622"/>
      <c r="D3622"/>
      <c r="E3622" s="81"/>
      <c r="F3622" s="81"/>
      <c r="G3622"/>
      <c r="H3622"/>
      <c r="I3622" s="16"/>
    </row>
    <row r="3623" spans="2:9" ht="13" x14ac:dyDescent="0.2">
      <c r="B3623" s="88"/>
      <c r="C3623"/>
      <c r="D3623"/>
      <c r="E3623" s="81"/>
      <c r="F3623" s="81"/>
      <c r="G3623"/>
      <c r="H3623"/>
      <c r="I3623" s="16"/>
    </row>
    <row r="3624" spans="2:9" ht="13" x14ac:dyDescent="0.2">
      <c r="B3624" s="88"/>
      <c r="C3624"/>
      <c r="D3624"/>
      <c r="E3624" s="81"/>
      <c r="F3624" s="81"/>
      <c r="G3624"/>
      <c r="H3624"/>
      <c r="I3624" s="16"/>
    </row>
    <row r="3625" spans="2:9" ht="13" x14ac:dyDescent="0.2">
      <c r="B3625" s="88"/>
      <c r="C3625"/>
      <c r="D3625"/>
      <c r="E3625" s="81"/>
      <c r="F3625" s="81"/>
      <c r="G3625"/>
      <c r="H3625"/>
      <c r="I3625" s="16"/>
    </row>
    <row r="3626" spans="2:9" ht="13" x14ac:dyDescent="0.2">
      <c r="B3626" s="88"/>
      <c r="C3626"/>
      <c r="D3626"/>
      <c r="E3626" s="81"/>
      <c r="F3626" s="81"/>
      <c r="G3626"/>
      <c r="H3626"/>
      <c r="I3626" s="16"/>
    </row>
    <row r="3627" spans="2:9" ht="13" x14ac:dyDescent="0.2">
      <c r="B3627" s="88"/>
      <c r="C3627"/>
      <c r="D3627"/>
      <c r="E3627" s="81"/>
      <c r="F3627" s="81"/>
      <c r="G3627"/>
      <c r="H3627"/>
      <c r="I3627" s="16"/>
    </row>
    <row r="3628" spans="2:9" ht="13" x14ac:dyDescent="0.2">
      <c r="B3628" s="88"/>
      <c r="C3628"/>
      <c r="D3628"/>
      <c r="E3628" s="81"/>
      <c r="F3628" s="81"/>
      <c r="G3628"/>
      <c r="H3628"/>
      <c r="I3628" s="16"/>
    </row>
    <row r="3629" spans="2:9" ht="13" x14ac:dyDescent="0.2">
      <c r="B3629" s="88"/>
      <c r="C3629"/>
      <c r="D3629"/>
      <c r="E3629" s="81"/>
      <c r="F3629" s="81"/>
      <c r="G3629"/>
      <c r="H3629"/>
      <c r="I3629" s="16"/>
    </row>
    <row r="3630" spans="2:9" ht="13" x14ac:dyDescent="0.2">
      <c r="B3630" s="88"/>
      <c r="C3630"/>
      <c r="D3630"/>
      <c r="E3630" s="81"/>
      <c r="F3630" s="81"/>
      <c r="G3630"/>
      <c r="H3630"/>
      <c r="I3630" s="16"/>
    </row>
    <row r="3631" spans="2:9" ht="13" x14ac:dyDescent="0.2">
      <c r="B3631" s="88"/>
      <c r="C3631"/>
      <c r="D3631"/>
      <c r="E3631" s="81"/>
      <c r="F3631" s="81"/>
      <c r="G3631"/>
      <c r="H3631"/>
      <c r="I3631" s="16"/>
    </row>
    <row r="3632" spans="2:9" ht="13" x14ac:dyDescent="0.2">
      <c r="B3632" s="88"/>
      <c r="C3632"/>
      <c r="D3632"/>
      <c r="E3632" s="81"/>
      <c r="F3632" s="81"/>
      <c r="G3632"/>
      <c r="H3632"/>
      <c r="I3632" s="16"/>
    </row>
    <row r="3633" spans="2:9" ht="13" x14ac:dyDescent="0.2">
      <c r="B3633" s="88"/>
      <c r="C3633"/>
      <c r="D3633"/>
      <c r="E3633" s="81"/>
      <c r="F3633" s="81"/>
      <c r="G3633"/>
      <c r="H3633"/>
      <c r="I3633" s="16"/>
    </row>
    <row r="3634" spans="2:9" ht="13" x14ac:dyDescent="0.2">
      <c r="B3634" s="88"/>
      <c r="C3634"/>
      <c r="D3634"/>
      <c r="E3634" s="81"/>
      <c r="F3634" s="81"/>
      <c r="G3634"/>
      <c r="H3634"/>
      <c r="I3634" s="16"/>
    </row>
    <row r="3635" spans="2:9" ht="13" x14ac:dyDescent="0.2">
      <c r="B3635" s="88"/>
      <c r="C3635"/>
      <c r="D3635"/>
      <c r="E3635" s="81"/>
      <c r="F3635" s="81"/>
      <c r="G3635"/>
      <c r="H3635"/>
      <c r="I3635" s="16"/>
    </row>
    <row r="3636" spans="2:9" ht="13" x14ac:dyDescent="0.2">
      <c r="B3636" s="88"/>
      <c r="C3636"/>
      <c r="D3636"/>
      <c r="E3636" s="81"/>
      <c r="F3636" s="81"/>
      <c r="G3636"/>
      <c r="H3636"/>
      <c r="I3636" s="16"/>
    </row>
    <row r="3637" spans="2:9" ht="13" x14ac:dyDescent="0.2">
      <c r="B3637" s="88"/>
      <c r="C3637"/>
      <c r="D3637"/>
      <c r="E3637" s="81"/>
      <c r="F3637" s="81"/>
      <c r="G3637"/>
      <c r="H3637"/>
      <c r="I3637" s="16"/>
    </row>
    <row r="3638" spans="2:9" ht="13" x14ac:dyDescent="0.2">
      <c r="B3638" s="88"/>
      <c r="C3638"/>
      <c r="D3638"/>
      <c r="E3638" s="81"/>
      <c r="F3638" s="81"/>
      <c r="G3638"/>
      <c r="H3638"/>
      <c r="I3638" s="16"/>
    </row>
    <row r="3639" spans="2:9" ht="13" x14ac:dyDescent="0.2">
      <c r="B3639" s="88"/>
      <c r="C3639"/>
      <c r="D3639"/>
      <c r="E3639" s="81"/>
      <c r="F3639" s="81"/>
      <c r="G3639"/>
      <c r="H3639"/>
      <c r="I3639" s="16"/>
    </row>
    <row r="3640" spans="2:9" ht="13" x14ac:dyDescent="0.2">
      <c r="B3640" s="88"/>
      <c r="C3640"/>
      <c r="D3640"/>
      <c r="E3640" s="81"/>
      <c r="F3640" s="81"/>
      <c r="G3640"/>
      <c r="H3640"/>
      <c r="I3640" s="16"/>
    </row>
    <row r="3641" spans="2:9" ht="13" x14ac:dyDescent="0.2">
      <c r="B3641" s="88"/>
      <c r="C3641"/>
      <c r="D3641"/>
      <c r="E3641" s="81"/>
      <c r="F3641" s="81"/>
      <c r="G3641"/>
      <c r="H3641"/>
      <c r="I3641" s="16"/>
    </row>
    <row r="3642" spans="2:9" ht="13" x14ac:dyDescent="0.2">
      <c r="B3642" s="88"/>
      <c r="C3642"/>
      <c r="D3642"/>
      <c r="E3642" s="81"/>
      <c r="F3642" s="81"/>
      <c r="G3642"/>
      <c r="H3642"/>
      <c r="I3642" s="16"/>
    </row>
    <row r="3643" spans="2:9" ht="13" x14ac:dyDescent="0.2">
      <c r="B3643" s="88"/>
      <c r="C3643"/>
      <c r="D3643"/>
      <c r="E3643" s="81"/>
      <c r="F3643" s="81"/>
      <c r="G3643"/>
      <c r="H3643"/>
      <c r="I3643" s="16"/>
    </row>
    <row r="3644" spans="2:9" ht="13" x14ac:dyDescent="0.2">
      <c r="B3644" s="88"/>
      <c r="C3644"/>
      <c r="D3644"/>
      <c r="E3644" s="81"/>
      <c r="F3644" s="81"/>
      <c r="G3644"/>
      <c r="H3644"/>
      <c r="I3644" s="16"/>
    </row>
    <row r="3645" spans="2:9" ht="13" x14ac:dyDescent="0.2">
      <c r="B3645" s="88"/>
      <c r="C3645"/>
      <c r="D3645"/>
      <c r="E3645" s="81"/>
      <c r="F3645" s="81"/>
      <c r="G3645"/>
      <c r="H3645"/>
      <c r="I3645" s="16"/>
    </row>
    <row r="3646" spans="2:9" ht="13" x14ac:dyDescent="0.2">
      <c r="B3646" s="88"/>
      <c r="C3646"/>
      <c r="D3646"/>
      <c r="E3646" s="81"/>
      <c r="F3646" s="81"/>
      <c r="G3646"/>
      <c r="H3646"/>
      <c r="I3646" s="16"/>
    </row>
    <row r="3647" spans="2:9" ht="13" x14ac:dyDescent="0.2">
      <c r="B3647" s="88"/>
      <c r="C3647"/>
      <c r="D3647"/>
      <c r="E3647" s="81"/>
      <c r="F3647" s="81"/>
      <c r="G3647"/>
      <c r="H3647"/>
      <c r="I3647" s="16"/>
    </row>
    <row r="3648" spans="2:9" ht="13" x14ac:dyDescent="0.2">
      <c r="B3648" s="88"/>
      <c r="C3648"/>
      <c r="D3648"/>
      <c r="E3648" s="81"/>
      <c r="F3648" s="81"/>
      <c r="G3648"/>
      <c r="H3648"/>
      <c r="I3648" s="16"/>
    </row>
    <row r="3649" spans="2:9" ht="13" x14ac:dyDescent="0.2">
      <c r="B3649" s="88"/>
      <c r="C3649"/>
      <c r="D3649"/>
      <c r="E3649" s="81"/>
      <c r="F3649" s="81"/>
      <c r="G3649"/>
      <c r="H3649"/>
      <c r="I3649" s="16"/>
    </row>
    <row r="3650" spans="2:9" ht="13" x14ac:dyDescent="0.2">
      <c r="B3650" s="88"/>
      <c r="C3650"/>
      <c r="D3650"/>
      <c r="E3650" s="81"/>
      <c r="F3650" s="81"/>
      <c r="G3650"/>
      <c r="H3650"/>
      <c r="I3650" s="16"/>
    </row>
    <row r="3651" spans="2:9" ht="13" x14ac:dyDescent="0.2">
      <c r="B3651" s="88"/>
      <c r="C3651"/>
      <c r="D3651"/>
      <c r="E3651" s="81"/>
      <c r="F3651" s="81"/>
      <c r="G3651"/>
      <c r="H3651"/>
      <c r="I3651" s="16"/>
    </row>
    <row r="3652" spans="2:9" ht="13" x14ac:dyDescent="0.2">
      <c r="B3652" s="88"/>
      <c r="C3652"/>
      <c r="D3652"/>
      <c r="E3652" s="81"/>
      <c r="F3652" s="81"/>
      <c r="G3652"/>
      <c r="H3652"/>
      <c r="I3652" s="16"/>
    </row>
    <row r="3653" spans="2:9" ht="13" x14ac:dyDescent="0.2">
      <c r="B3653" s="88"/>
      <c r="C3653"/>
      <c r="D3653"/>
      <c r="E3653" s="81"/>
      <c r="F3653" s="81"/>
      <c r="G3653"/>
      <c r="H3653"/>
      <c r="I3653" s="16"/>
    </row>
    <row r="3654" spans="2:9" ht="13" x14ac:dyDescent="0.2">
      <c r="B3654" s="88"/>
      <c r="C3654"/>
      <c r="D3654"/>
      <c r="E3654" s="81"/>
      <c r="F3654" s="81"/>
      <c r="G3654"/>
      <c r="H3654"/>
      <c r="I3654" s="16"/>
    </row>
    <row r="3655" spans="2:9" ht="13" x14ac:dyDescent="0.2">
      <c r="B3655" s="88"/>
      <c r="C3655"/>
      <c r="D3655"/>
      <c r="E3655" s="81"/>
      <c r="F3655" s="81"/>
      <c r="G3655"/>
      <c r="H3655"/>
      <c r="I3655" s="16"/>
    </row>
    <row r="3656" spans="2:9" ht="13" x14ac:dyDescent="0.2">
      <c r="B3656" s="88"/>
      <c r="C3656"/>
      <c r="D3656"/>
      <c r="E3656" s="81"/>
      <c r="F3656" s="81"/>
      <c r="G3656"/>
      <c r="H3656"/>
      <c r="I3656" s="16"/>
    </row>
    <row r="3657" spans="2:9" ht="13" x14ac:dyDescent="0.2">
      <c r="B3657" s="88"/>
      <c r="C3657"/>
      <c r="D3657"/>
      <c r="E3657" s="81"/>
      <c r="F3657" s="81"/>
      <c r="G3657"/>
      <c r="H3657"/>
      <c r="I3657" s="16"/>
    </row>
    <row r="3658" spans="2:9" ht="13" x14ac:dyDescent="0.2">
      <c r="B3658" s="88"/>
      <c r="C3658"/>
      <c r="D3658"/>
      <c r="E3658" s="81"/>
      <c r="F3658" s="81"/>
      <c r="G3658"/>
      <c r="H3658"/>
      <c r="I3658" s="16"/>
    </row>
    <row r="3659" spans="2:9" ht="13" x14ac:dyDescent="0.2">
      <c r="B3659" s="88"/>
      <c r="C3659"/>
      <c r="D3659"/>
      <c r="E3659" s="81"/>
      <c r="F3659" s="81"/>
      <c r="G3659"/>
      <c r="H3659"/>
      <c r="I3659" s="16"/>
    </row>
    <row r="3660" spans="2:9" ht="13" x14ac:dyDescent="0.2">
      <c r="B3660" s="88"/>
      <c r="C3660"/>
      <c r="D3660"/>
      <c r="E3660" s="81"/>
      <c r="F3660" s="81"/>
      <c r="G3660"/>
      <c r="H3660"/>
      <c r="I3660" s="16"/>
    </row>
    <row r="3661" spans="2:9" ht="13" x14ac:dyDescent="0.2">
      <c r="B3661" s="88"/>
      <c r="C3661"/>
      <c r="D3661"/>
      <c r="E3661" s="81"/>
      <c r="F3661" s="81"/>
      <c r="G3661"/>
      <c r="H3661"/>
      <c r="I3661" s="16"/>
    </row>
    <row r="3662" spans="2:9" ht="13" x14ac:dyDescent="0.2">
      <c r="B3662" s="88"/>
      <c r="C3662"/>
      <c r="D3662"/>
      <c r="E3662" s="81"/>
      <c r="F3662" s="81"/>
      <c r="G3662"/>
      <c r="H3662"/>
      <c r="I3662" s="16"/>
    </row>
    <row r="3663" spans="2:9" ht="13" x14ac:dyDescent="0.2">
      <c r="B3663" s="88"/>
      <c r="C3663"/>
      <c r="D3663"/>
      <c r="E3663" s="81"/>
      <c r="F3663" s="81"/>
      <c r="G3663"/>
      <c r="H3663"/>
      <c r="I3663" s="16"/>
    </row>
    <row r="3664" spans="2:9" ht="13" x14ac:dyDescent="0.2">
      <c r="B3664" s="88"/>
      <c r="C3664"/>
      <c r="D3664"/>
      <c r="E3664" s="81"/>
      <c r="F3664" s="81"/>
      <c r="G3664"/>
      <c r="H3664"/>
      <c r="I3664" s="16"/>
    </row>
    <row r="3665" spans="2:9" ht="13" x14ac:dyDescent="0.2">
      <c r="B3665" s="88"/>
      <c r="C3665"/>
      <c r="D3665"/>
      <c r="E3665" s="81"/>
      <c r="F3665" s="81"/>
      <c r="G3665"/>
      <c r="H3665"/>
      <c r="I3665" s="16"/>
    </row>
    <row r="3666" spans="2:9" ht="13" x14ac:dyDescent="0.2">
      <c r="B3666" s="88"/>
      <c r="C3666"/>
      <c r="D3666"/>
      <c r="E3666" s="81"/>
      <c r="F3666" s="81"/>
      <c r="G3666"/>
      <c r="H3666"/>
      <c r="I3666" s="16"/>
    </row>
    <row r="3667" spans="2:9" ht="13" x14ac:dyDescent="0.2">
      <c r="B3667" s="88"/>
      <c r="C3667"/>
      <c r="D3667"/>
      <c r="E3667" s="81"/>
      <c r="F3667" s="81"/>
      <c r="G3667"/>
      <c r="H3667"/>
      <c r="I3667" s="16"/>
    </row>
    <row r="3668" spans="2:9" ht="13" x14ac:dyDescent="0.2">
      <c r="B3668" s="88"/>
      <c r="C3668"/>
      <c r="D3668"/>
      <c r="E3668" s="81"/>
      <c r="F3668" s="81"/>
      <c r="G3668"/>
      <c r="H3668"/>
      <c r="I3668" s="16"/>
    </row>
    <row r="3669" spans="2:9" ht="13" x14ac:dyDescent="0.2">
      <c r="B3669" s="88"/>
      <c r="C3669"/>
      <c r="D3669"/>
      <c r="E3669" s="81"/>
      <c r="F3669" s="81"/>
      <c r="G3669"/>
      <c r="H3669"/>
      <c r="I3669" s="16"/>
    </row>
    <row r="3670" spans="2:9" ht="13" x14ac:dyDescent="0.2">
      <c r="B3670" s="88"/>
      <c r="C3670"/>
      <c r="D3670"/>
      <c r="E3670" s="81"/>
      <c r="F3670" s="81"/>
      <c r="G3670"/>
      <c r="H3670"/>
      <c r="I3670" s="16"/>
    </row>
    <row r="3671" spans="2:9" ht="13" x14ac:dyDescent="0.2">
      <c r="B3671" s="88"/>
      <c r="C3671"/>
      <c r="D3671"/>
      <c r="E3671" s="81"/>
      <c r="F3671" s="81"/>
      <c r="G3671"/>
      <c r="H3671"/>
      <c r="I3671" s="16"/>
    </row>
    <row r="3672" spans="2:9" ht="13" x14ac:dyDescent="0.2">
      <c r="B3672" s="88"/>
      <c r="C3672"/>
      <c r="D3672"/>
      <c r="E3672" s="81"/>
      <c r="F3672" s="81"/>
      <c r="G3672"/>
      <c r="H3672"/>
      <c r="I3672" s="16"/>
    </row>
    <row r="3673" spans="2:9" ht="13" x14ac:dyDescent="0.2">
      <c r="B3673" s="88"/>
      <c r="C3673"/>
      <c r="D3673"/>
      <c r="E3673" s="81"/>
      <c r="F3673" s="81"/>
      <c r="G3673"/>
      <c r="H3673"/>
      <c r="I3673" s="16"/>
    </row>
    <row r="3674" spans="2:9" ht="13" x14ac:dyDescent="0.2">
      <c r="B3674" s="88"/>
      <c r="C3674"/>
      <c r="D3674"/>
      <c r="E3674" s="81"/>
      <c r="F3674" s="81"/>
      <c r="G3674"/>
      <c r="H3674"/>
      <c r="I3674" s="16"/>
    </row>
    <row r="3675" spans="2:9" ht="13" x14ac:dyDescent="0.2">
      <c r="B3675" s="88"/>
      <c r="C3675"/>
      <c r="D3675"/>
      <c r="E3675" s="81"/>
      <c r="F3675" s="81"/>
      <c r="G3675"/>
      <c r="H3675"/>
      <c r="I3675" s="16"/>
    </row>
    <row r="3676" spans="2:9" ht="13" x14ac:dyDescent="0.2">
      <c r="B3676" s="88"/>
      <c r="C3676"/>
      <c r="D3676"/>
      <c r="E3676" s="81"/>
      <c r="F3676" s="81"/>
      <c r="G3676"/>
      <c r="H3676"/>
      <c r="I3676" s="16"/>
    </row>
    <row r="3677" spans="2:9" ht="13" x14ac:dyDescent="0.2">
      <c r="B3677" s="88"/>
      <c r="C3677"/>
      <c r="D3677"/>
      <c r="E3677" s="81"/>
      <c r="F3677" s="81"/>
      <c r="G3677"/>
      <c r="H3677"/>
      <c r="I3677" s="16"/>
    </row>
    <row r="3678" spans="2:9" ht="13" x14ac:dyDescent="0.2">
      <c r="B3678" s="88"/>
      <c r="C3678"/>
      <c r="D3678"/>
      <c r="E3678" s="81"/>
      <c r="F3678" s="81"/>
      <c r="G3678"/>
      <c r="H3678"/>
      <c r="I3678" s="16"/>
    </row>
    <row r="3679" spans="2:9" ht="13" x14ac:dyDescent="0.2">
      <c r="B3679" s="88"/>
      <c r="C3679"/>
      <c r="D3679"/>
      <c r="E3679" s="81"/>
      <c r="F3679" s="81"/>
      <c r="G3679"/>
      <c r="H3679"/>
      <c r="I3679" s="16"/>
    </row>
    <row r="3680" spans="2:9" ht="13" x14ac:dyDescent="0.2">
      <c r="B3680" s="88"/>
      <c r="C3680"/>
      <c r="D3680"/>
      <c r="E3680" s="81"/>
      <c r="F3680" s="81"/>
      <c r="G3680"/>
      <c r="H3680"/>
      <c r="I3680" s="16"/>
    </row>
    <row r="3681" spans="2:9" ht="13" x14ac:dyDescent="0.2">
      <c r="B3681" s="88"/>
      <c r="C3681"/>
      <c r="D3681"/>
      <c r="E3681" s="81"/>
      <c r="F3681" s="81"/>
      <c r="G3681"/>
      <c r="H3681"/>
      <c r="I3681" s="16"/>
    </row>
    <row r="3682" spans="2:9" ht="13" x14ac:dyDescent="0.2">
      <c r="B3682" s="88"/>
      <c r="C3682"/>
      <c r="D3682"/>
      <c r="E3682" s="81"/>
      <c r="F3682" s="81"/>
      <c r="G3682"/>
      <c r="H3682"/>
      <c r="I3682" s="16"/>
    </row>
    <row r="3683" spans="2:9" ht="13" x14ac:dyDescent="0.2">
      <c r="B3683" s="88"/>
      <c r="C3683"/>
      <c r="D3683"/>
      <c r="E3683" s="81"/>
      <c r="F3683" s="81"/>
      <c r="G3683"/>
      <c r="H3683"/>
      <c r="I3683" s="16"/>
    </row>
    <row r="3684" spans="2:9" ht="13" x14ac:dyDescent="0.2">
      <c r="B3684" s="88"/>
      <c r="C3684"/>
      <c r="D3684"/>
      <c r="E3684" s="81"/>
      <c r="F3684" s="81"/>
      <c r="G3684"/>
      <c r="H3684"/>
      <c r="I3684" s="16"/>
    </row>
    <row r="3685" spans="2:9" ht="13" x14ac:dyDescent="0.2">
      <c r="B3685" s="88"/>
      <c r="C3685"/>
      <c r="D3685"/>
      <c r="E3685" s="81"/>
      <c r="F3685" s="81"/>
      <c r="G3685"/>
      <c r="H3685"/>
      <c r="I3685" s="16"/>
    </row>
    <row r="3686" spans="2:9" ht="13" x14ac:dyDescent="0.2">
      <c r="B3686" s="88"/>
      <c r="C3686"/>
      <c r="D3686"/>
      <c r="E3686" s="81"/>
      <c r="F3686" s="81"/>
      <c r="G3686"/>
      <c r="H3686"/>
      <c r="I3686" s="16"/>
    </row>
    <row r="3687" spans="2:9" ht="13" x14ac:dyDescent="0.2">
      <c r="B3687" s="88"/>
      <c r="C3687"/>
      <c r="D3687"/>
      <c r="E3687" s="81"/>
      <c r="F3687" s="81"/>
      <c r="G3687"/>
      <c r="H3687"/>
      <c r="I3687" s="16"/>
    </row>
    <row r="3688" spans="2:9" ht="13" x14ac:dyDescent="0.2">
      <c r="B3688" s="88"/>
      <c r="C3688"/>
      <c r="D3688"/>
      <c r="E3688" s="81"/>
      <c r="F3688" s="81"/>
      <c r="G3688"/>
      <c r="H3688"/>
      <c r="I3688" s="16"/>
    </row>
    <row r="3689" spans="2:9" ht="13" x14ac:dyDescent="0.2">
      <c r="B3689" s="88"/>
      <c r="C3689"/>
      <c r="D3689"/>
      <c r="E3689" s="81"/>
      <c r="F3689" s="81"/>
      <c r="G3689"/>
      <c r="H3689"/>
      <c r="I3689" s="16"/>
    </row>
    <row r="3690" spans="2:9" ht="13" x14ac:dyDescent="0.2">
      <c r="B3690" s="88"/>
      <c r="C3690"/>
      <c r="D3690"/>
      <c r="E3690" s="81"/>
      <c r="F3690" s="81"/>
      <c r="G3690"/>
      <c r="H3690"/>
      <c r="I3690" s="16"/>
    </row>
    <row r="3691" spans="2:9" ht="13" x14ac:dyDescent="0.2">
      <c r="B3691" s="88"/>
      <c r="C3691"/>
      <c r="D3691"/>
      <c r="E3691" s="81"/>
      <c r="F3691" s="81"/>
      <c r="G3691"/>
      <c r="H3691"/>
      <c r="I3691" s="16"/>
    </row>
    <row r="3692" spans="2:9" ht="13" x14ac:dyDescent="0.2">
      <c r="B3692" s="88"/>
      <c r="C3692"/>
      <c r="D3692"/>
      <c r="E3692" s="81"/>
      <c r="F3692" s="81"/>
      <c r="G3692"/>
      <c r="H3692"/>
      <c r="I3692" s="16"/>
    </row>
    <row r="3693" spans="2:9" ht="13" x14ac:dyDescent="0.2">
      <c r="B3693" s="88"/>
      <c r="C3693"/>
      <c r="D3693"/>
      <c r="E3693" s="81"/>
      <c r="F3693" s="81"/>
      <c r="G3693"/>
      <c r="H3693"/>
      <c r="I3693" s="16"/>
    </row>
    <row r="3694" spans="2:9" ht="13" x14ac:dyDescent="0.2">
      <c r="B3694" s="88"/>
      <c r="C3694"/>
      <c r="D3694"/>
      <c r="E3694" s="81"/>
      <c r="F3694" s="81"/>
      <c r="G3694"/>
      <c r="H3694"/>
      <c r="I3694" s="16"/>
    </row>
    <row r="3695" spans="2:9" ht="13" x14ac:dyDescent="0.2">
      <c r="B3695" s="88"/>
      <c r="C3695"/>
      <c r="D3695"/>
      <c r="E3695" s="81"/>
      <c r="F3695" s="81"/>
      <c r="G3695"/>
      <c r="H3695"/>
      <c r="I3695" s="16"/>
    </row>
    <row r="3696" spans="2:9" ht="13" x14ac:dyDescent="0.2">
      <c r="B3696" s="88"/>
      <c r="C3696"/>
      <c r="D3696"/>
      <c r="E3696" s="81"/>
      <c r="F3696" s="81"/>
      <c r="G3696"/>
      <c r="H3696"/>
      <c r="I3696" s="16"/>
    </row>
    <row r="3697" spans="2:9" ht="13" x14ac:dyDescent="0.2">
      <c r="B3697" s="88"/>
      <c r="C3697"/>
      <c r="D3697"/>
      <c r="E3697" s="81"/>
      <c r="F3697" s="81"/>
      <c r="G3697"/>
      <c r="H3697"/>
      <c r="I3697" s="16"/>
    </row>
    <row r="3698" spans="2:9" ht="13" x14ac:dyDescent="0.2">
      <c r="B3698" s="88"/>
      <c r="C3698"/>
      <c r="D3698"/>
      <c r="E3698" s="81"/>
      <c r="F3698" s="81"/>
      <c r="G3698"/>
      <c r="H3698"/>
      <c r="I3698" s="16"/>
    </row>
    <row r="3699" spans="2:9" ht="13" x14ac:dyDescent="0.2">
      <c r="B3699" s="88"/>
      <c r="C3699"/>
      <c r="D3699"/>
      <c r="E3699" s="81"/>
      <c r="F3699" s="81"/>
      <c r="G3699"/>
      <c r="H3699"/>
      <c r="I3699" s="16"/>
    </row>
    <row r="3700" spans="2:9" ht="13" x14ac:dyDescent="0.2">
      <c r="B3700" s="88"/>
      <c r="C3700"/>
      <c r="D3700"/>
      <c r="E3700" s="81"/>
      <c r="F3700" s="81"/>
      <c r="G3700"/>
      <c r="H3700"/>
      <c r="I3700" s="16"/>
    </row>
    <row r="3701" spans="2:9" ht="13" x14ac:dyDescent="0.2">
      <c r="B3701" s="88"/>
      <c r="C3701"/>
      <c r="D3701"/>
      <c r="E3701" s="81"/>
      <c r="F3701" s="81"/>
      <c r="G3701"/>
      <c r="H3701"/>
      <c r="I3701" s="16"/>
    </row>
    <row r="3702" spans="2:9" ht="13" x14ac:dyDescent="0.2">
      <c r="B3702" s="88"/>
      <c r="C3702"/>
      <c r="D3702"/>
      <c r="E3702" s="81"/>
      <c r="F3702" s="81"/>
      <c r="G3702"/>
      <c r="H3702"/>
      <c r="I3702" s="16"/>
    </row>
    <row r="3703" spans="2:9" ht="13" x14ac:dyDescent="0.2">
      <c r="B3703" s="88"/>
      <c r="C3703"/>
      <c r="D3703"/>
      <c r="E3703" s="81"/>
      <c r="F3703" s="81"/>
      <c r="G3703"/>
      <c r="H3703"/>
      <c r="I3703" s="16"/>
    </row>
    <row r="3704" spans="2:9" x14ac:dyDescent="0.2">
      <c r="H3704"/>
      <c r="I3704" s="16"/>
    </row>
    <row r="3705" spans="2:9" x14ac:dyDescent="0.2">
      <c r="H3705"/>
      <c r="I3705" s="16"/>
    </row>
    <row r="3706" spans="2:9" x14ac:dyDescent="0.2">
      <c r="H3706"/>
      <c r="I3706" s="16"/>
    </row>
    <row r="3707" spans="2:9" x14ac:dyDescent="0.2">
      <c r="H3707"/>
      <c r="I3707" s="16"/>
    </row>
    <row r="3708" spans="2:9" x14ac:dyDescent="0.2">
      <c r="H3708"/>
      <c r="I3708" s="16"/>
    </row>
    <row r="3709" spans="2:9" x14ac:dyDescent="0.2">
      <c r="H3709"/>
      <c r="I3709" s="16"/>
    </row>
    <row r="3710" spans="2:9" x14ac:dyDescent="0.2">
      <c r="H3710"/>
      <c r="I3710" s="16"/>
    </row>
    <row r="3711" spans="2:9" x14ac:dyDescent="0.2">
      <c r="H3711"/>
      <c r="I3711" s="16"/>
    </row>
    <row r="3712" spans="2:9" x14ac:dyDescent="0.2">
      <c r="H3712"/>
      <c r="I3712" s="16"/>
    </row>
    <row r="3713" spans="8:9" x14ac:dyDescent="0.2">
      <c r="H3713"/>
      <c r="I3713" s="16"/>
    </row>
    <row r="3714" spans="8:9" x14ac:dyDescent="0.2">
      <c r="H3714"/>
      <c r="I3714" s="16"/>
    </row>
    <row r="3715" spans="8:9" x14ac:dyDescent="0.2">
      <c r="H3715"/>
      <c r="I3715" s="16"/>
    </row>
    <row r="3716" spans="8:9" x14ac:dyDescent="0.2">
      <c r="H3716"/>
      <c r="I3716" s="16"/>
    </row>
    <row r="3717" spans="8:9" x14ac:dyDescent="0.2">
      <c r="H3717"/>
      <c r="I3717" s="16"/>
    </row>
    <row r="3718" spans="8:9" x14ac:dyDescent="0.2">
      <c r="H3718"/>
    </row>
    <row r="3719" spans="8:9" x14ac:dyDescent="0.2">
      <c r="H3719"/>
    </row>
    <row r="3720" spans="8:9" x14ac:dyDescent="0.2">
      <c r="H3720"/>
    </row>
    <row r="3721" spans="8:9" x14ac:dyDescent="0.2">
      <c r="H3721"/>
    </row>
    <row r="3722" spans="8:9" x14ac:dyDescent="0.2">
      <c r="H3722"/>
    </row>
    <row r="3723" spans="8:9" x14ac:dyDescent="0.2">
      <c r="H3723"/>
    </row>
    <row r="3724" spans="8:9" x14ac:dyDescent="0.2">
      <c r="H3724"/>
    </row>
    <row r="3725" spans="8:9" x14ac:dyDescent="0.2">
      <c r="H3725"/>
    </row>
    <row r="3726" spans="8:9" x14ac:dyDescent="0.2">
      <c r="H3726"/>
    </row>
    <row r="3727" spans="8:9" x14ac:dyDescent="0.2">
      <c r="H3727"/>
    </row>
    <row r="3728" spans="8:9" x14ac:dyDescent="0.2">
      <c r="H3728"/>
    </row>
    <row r="3729" spans="8:8" x14ac:dyDescent="0.2">
      <c r="H3729"/>
    </row>
    <row r="3730" spans="8:8" x14ac:dyDescent="0.2">
      <c r="H3730"/>
    </row>
    <row r="3731" spans="8:8" x14ac:dyDescent="0.2">
      <c r="H3731"/>
    </row>
    <row r="3732" spans="8:8" x14ac:dyDescent="0.2">
      <c r="H3732"/>
    </row>
    <row r="3733" spans="8:8" x14ac:dyDescent="0.2">
      <c r="H3733"/>
    </row>
    <row r="3734" spans="8:8" x14ac:dyDescent="0.2">
      <c r="H3734"/>
    </row>
    <row r="3735" spans="8:8" x14ac:dyDescent="0.2">
      <c r="H3735"/>
    </row>
    <row r="3736" spans="8:8" x14ac:dyDescent="0.2">
      <c r="H3736"/>
    </row>
    <row r="3737" spans="8:8" x14ac:dyDescent="0.2">
      <c r="H3737"/>
    </row>
    <row r="3738" spans="8:8" x14ac:dyDescent="0.2">
      <c r="H3738"/>
    </row>
    <row r="3739" spans="8:8" x14ac:dyDescent="0.2">
      <c r="H3739"/>
    </row>
    <row r="3740" spans="8:8" x14ac:dyDescent="0.2">
      <c r="H3740"/>
    </row>
    <row r="3741" spans="8:8" x14ac:dyDescent="0.2">
      <c r="H3741"/>
    </row>
    <row r="3742" spans="8:8" x14ac:dyDescent="0.2">
      <c r="H3742"/>
    </row>
    <row r="3743" spans="8:8" x14ac:dyDescent="0.2">
      <c r="H3743"/>
    </row>
    <row r="3744" spans="8:8" x14ac:dyDescent="0.2">
      <c r="H3744"/>
    </row>
    <row r="3745" spans="8:8" x14ac:dyDescent="0.2">
      <c r="H3745"/>
    </row>
    <row r="3746" spans="8:8" x14ac:dyDescent="0.2">
      <c r="H3746"/>
    </row>
    <row r="3747" spans="8:8" x14ac:dyDescent="0.2">
      <c r="H3747"/>
    </row>
  </sheetData>
  <mergeCells count="11">
    <mergeCell ref="K1:M1"/>
    <mergeCell ref="K2:M2"/>
    <mergeCell ref="C140:G140"/>
    <mergeCell ref="C219:G219"/>
    <mergeCell ref="K15:M15"/>
    <mergeCell ref="K16:M16"/>
    <mergeCell ref="B5:C5"/>
    <mergeCell ref="B6:C6"/>
    <mergeCell ref="B11:C11"/>
    <mergeCell ref="B9:C9"/>
    <mergeCell ref="B13:H13"/>
  </mergeCells>
  <phoneticPr fontId="5"/>
  <printOptions horizontalCentered="1" verticalCentered="1"/>
  <pageMargins left="0.75" right="0.75" top="1" bottom="1" header="0.5" footer="0.6"/>
  <pageSetup scale="71" fitToHeight="6" orientation="portrait" horizontalDpi="4294967292" verticalDpi="4294967292"/>
  <headerFooter>
    <oddFooter>&amp;L&amp;CPage  &amp;P of &amp;N&amp;R</oddFooter>
  </headerFooter>
  <rowBreaks count="6" manualBreakCount="6">
    <brk id="57" min="1" max="7" man="1"/>
    <brk id="93" min="1" max="7" man="1"/>
    <brk id="114" min="1" max="7" man="1"/>
    <brk id="169" min="1" max="7" man="1"/>
    <brk id="211" min="1" max="7" man="1"/>
    <brk id="270" min="1" max="7" man="1"/>
  </rowBreaks>
  <extLst>
    <ext xmlns:mx="http://schemas.microsoft.com/office/mac/excel/2008/main" uri="{64002731-A6B0-56B0-2670-7721B7C09600}">
      <mx:PLV Mode="0" OnePage="0" WScale="6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Topsheet</vt:lpstr>
      <vt:lpstr>Detail</vt:lpstr>
      <vt:lpstr>BCAM</vt:lpstr>
      <vt:lpstr>CONT</vt:lpstr>
      <vt:lpstr>DASST</vt:lpstr>
      <vt:lpstr>EDIT</vt:lpstr>
      <vt:lpstr>FISCAL</vt:lpstr>
      <vt:lpstr>FIXEDFRINGE</vt:lpstr>
      <vt:lpstr>FRINGE</vt:lpstr>
      <vt:lpstr>MISC</vt:lpstr>
      <vt:lpstr>Detail!Print_Area</vt:lpstr>
      <vt:lpstr>Topsheet!Print_Area</vt:lpstr>
      <vt:lpstr>SHOOT</vt:lpstr>
      <vt:lpstr>SOUND</vt:lpstr>
      <vt:lpstr>TOTALMOS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Arden Lewis</cp:lastModifiedBy>
  <cp:lastPrinted>2020-07-25T01:22:11Z</cp:lastPrinted>
  <dcterms:created xsi:type="dcterms:W3CDTF">2004-03-05T07:19:12Z</dcterms:created>
  <dcterms:modified xsi:type="dcterms:W3CDTF">2021-07-02T00:25:02Z</dcterms:modified>
</cp:coreProperties>
</file>